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0"/>
  </bookViews>
  <sheets>
    <sheet name="Disability 2020" sheetId="1" r:id="rId1"/>
    <sheet name="Race 2020" sheetId="2" r:id="rId2"/>
    <sheet name="Gender 2020" sheetId="3" r:id="rId3"/>
    <sheet name="Constituencies 2020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<sst xmlns="http://schemas.openxmlformats.org/spreadsheetml/2006/main" count="475" uniqueCount="119">
  <si>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</si>
  <si>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</si>
  <si>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</si>
  <si>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</si>
  <si>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</si>
  <si>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</si>
  <si>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</si>
  <si>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</si>
  <si>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</si>
  <si>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</si>
  <si>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</si>
  <si>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</si>
  <si>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</si>
  <si>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</si>
  <si>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</si>
  <si>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</si>
  <si>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</si>
  <si>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</si>
  <si>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</si>
  <si>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</si>
  <si>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</si>
  <si>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</si>
  <si>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</si>
  <si>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</si>
  <si>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</si>
  <si>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</si>
  <si>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</si>
  <si>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</si>
  <si>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</si>
  <si>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</si>
  <si>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</si>
  <si>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</si>
  <si>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</si>
  <si>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</si>
  <si>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</si>
  <si>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</si>
  <si>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</si>
  <si>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</si>
  <si>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</si>
  <si>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</si>
  <si>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</si>
  <si>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</si>
  <si>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</si>
  <si>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</si>
  <si>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</si>
  <si>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</si>
  <si>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</si>
  <si>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</si>
  <si>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</si>
  <si>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</si>
  <si>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</si>
  <si>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</si>
  <si>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</si>
  <si>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</si>
  <si>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</si>
  <si>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</si>
  <si>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</si>
  <si>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</si>
  <si>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</si>
  <si>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</si>
  <si>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</si>
  <si>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</si>
  <si>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</si>
  <si>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</si>
  <si>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</si>
  <si>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</si>
  <si>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</si>
  <si>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</si>
  <si>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</si>
  <si>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</si>
  <si>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</si>
  <si>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</si>
  <si>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</si>
  <si>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</si>
  <si>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</si>
  <si>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</si>
  <si>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</si>
  <si>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</si>
  <si>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</si>
  <si>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</si>
  <si>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</si>
  <si>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</si>
  <si>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</si>
  <si>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</si>
  <si>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</si>
  <si>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</si>
  <si>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</si>
  <si>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</si>
  <si>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</si>
  <si>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</si>
  <si>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</si>
  <si>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</si>
  <si>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</si>
  <si>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</si>
  <si>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</si>
  <si>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</si>
  <si>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</si>
  <si>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</si>
  <si>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</si>
  <si>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</si>
  <si>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</si>
  <si>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</si>
  <si>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</si>
  <si>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</si>
  <si>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</si>
  <si>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</si>
  <si>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</si>
  <si>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</si>
  <si>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</si>
  <si>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</si>
  <si>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</si>
  <si>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</si>
  <si>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</si>
  <si>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2020</t>
  </si>
  <si>
    <t xml:space="preserve"> </t>
  </si>
  <si>
    <t>Race 2020</t>
  </si>
  <si>
    <t>Gender 2020</t>
  </si>
  <si>
    <t>Constituencies 2020</t>
  </si>
  <si>
    <t>8.5%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</si>
</sst>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F800]dddd\,\ mmmm\ dd\,\ yyyy"/>
    <numFmt numFmtId="193" formatCode="[$-1C09]dd\ mmmm\ yyyy;@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85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5" fontId="0" fillId="0" borderId="10" xfId="59" applyNumberFormat="1" applyFont="1" applyBorder="1" applyAlignment="1">
      <alignment horizontal="right"/>
    </xf>
    <xf numFmtId="1" fontId="26" fillId="0" borderId="10" xfId="0" applyNumberFormat="1" applyFont="1" applyBorder="1" applyAlignment="1">
      <alignment vertical="top"/>
    </xf>
    <xf numFmtId="3" fontId="26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26" fillId="0" borderId="0" xfId="0" applyNumberFormat="1" applyFont="1" applyAlignment="1">
      <alignment vertical="top"/>
    </xf>
    <xf numFmtId="0" fontId="3" fillId="0" borderId="22" xfId="0" applyFont="1" applyBorder="1" applyAlignment="1">
      <alignment/>
    </xf>
    <xf numFmtId="3" fontId="26" fillId="0" borderId="13" xfId="0" applyNumberFormat="1" applyFont="1" applyBorder="1" applyAlignment="1">
      <alignment vertical="top"/>
    </xf>
    <xf numFmtId="3" fontId="26" fillId="0" borderId="22" xfId="0" applyNumberFormat="1" applyFont="1" applyBorder="1" applyAlignment="1">
      <alignment vertical="top"/>
    </xf>
    <xf numFmtId="0" fontId="3" fillId="0" borderId="27" xfId="0" applyFont="1" applyBorder="1" applyAlignment="1">
      <alignment/>
    </xf>
    <xf numFmtId="0" fontId="3" fillId="0" borderId="22" xfId="0" applyFont="1" applyFill="1" applyBorder="1" applyAlignment="1">
      <alignment/>
    </xf>
    <xf numFmtId="1" fontId="26" fillId="0" borderId="13" xfId="0" applyNumberFormat="1" applyFont="1" applyBorder="1" applyAlignment="1">
      <alignment vertical="top"/>
    </xf>
    <xf numFmtId="1" fontId="26" fillId="0" borderId="0" xfId="0" applyNumberFormat="1" applyFont="1" applyBorder="1" applyAlignment="1">
      <alignment vertical="top"/>
    </xf>
    <xf numFmtId="0" fontId="2" fillId="0" borderId="25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113</v>
      </c>
    </row>
    <row r="2" spans="1:3" s="3" customFormat="1" ht="12">
      <c r="A2" s="2"/>
      <c r="B2" s="86"/>
      <c r="C2" s="86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229</v>
      </c>
      <c r="C4" s="9">
        <v>24</v>
      </c>
      <c r="D4" s="8">
        <f>B4+C4</f>
        <v>253</v>
      </c>
    </row>
    <row r="5" spans="1:4" s="3" customFormat="1" ht="12">
      <c r="A5" s="8" t="s">
        <v>101</v>
      </c>
      <c r="B5" s="9">
        <v>228</v>
      </c>
      <c r="C5" s="9">
        <v>20</v>
      </c>
      <c r="D5" s="8">
        <f aca="true" t="shared" si="0" ref="D5:D15">B5+C5</f>
        <v>248</v>
      </c>
    </row>
    <row r="6" spans="1:8" s="3" customFormat="1" ht="12">
      <c r="A6" s="8" t="s">
        <v>102</v>
      </c>
      <c r="B6" s="9">
        <v>228</v>
      </c>
      <c r="C6" s="9">
        <v>19</v>
      </c>
      <c r="D6" s="8">
        <f t="shared" si="0"/>
        <v>247</v>
      </c>
      <c r="H6" s="3" t="s">
        <v>114</v>
      </c>
    </row>
    <row r="7" spans="1:4" s="3" customFormat="1" ht="12">
      <c r="A7" s="8" t="s">
        <v>103</v>
      </c>
      <c r="B7" s="9"/>
      <c r="C7" s="9"/>
      <c r="D7" s="8">
        <f t="shared" si="0"/>
        <v>0</v>
      </c>
    </row>
    <row r="8" spans="1:4" s="3" customFormat="1" ht="12">
      <c r="A8" s="8" t="s">
        <v>104</v>
      </c>
      <c r="B8" s="9"/>
      <c r="C8" s="9"/>
      <c r="D8" s="8">
        <f t="shared" si="0"/>
        <v>0</v>
      </c>
    </row>
    <row r="9" spans="1:4" s="3" customFormat="1" ht="12">
      <c r="A9" s="8" t="s">
        <v>105</v>
      </c>
      <c r="B9" s="9"/>
      <c r="C9" s="9"/>
      <c r="D9" s="8">
        <f t="shared" si="0"/>
        <v>0</v>
      </c>
    </row>
    <row r="10" spans="1:4" s="3" customFormat="1" ht="12">
      <c r="A10" s="8" t="s">
        <v>106</v>
      </c>
      <c r="B10" s="9"/>
      <c r="C10" s="9"/>
      <c r="D10" s="8">
        <f t="shared" si="0"/>
        <v>0</v>
      </c>
    </row>
    <row r="11" spans="1:4" s="3" customFormat="1" ht="12">
      <c r="A11" s="8" t="s">
        <v>107</v>
      </c>
      <c r="B11" s="9"/>
      <c r="C11" s="9"/>
      <c r="D11" s="8">
        <f t="shared" si="0"/>
        <v>0</v>
      </c>
    </row>
    <row r="12" spans="1:4" s="3" customFormat="1" ht="12">
      <c r="A12" s="8" t="s">
        <v>108</v>
      </c>
      <c r="B12" s="9"/>
      <c r="C12" s="9"/>
      <c r="D12" s="8">
        <f t="shared" si="0"/>
        <v>0</v>
      </c>
    </row>
    <row r="13" spans="1:4" s="3" customFormat="1" ht="12">
      <c r="A13" s="8" t="s">
        <v>109</v>
      </c>
      <c r="B13" s="9"/>
      <c r="C13" s="9"/>
      <c r="D13" s="8">
        <f t="shared" si="0"/>
        <v>0</v>
      </c>
    </row>
    <row r="14" spans="1:4" s="3" customFormat="1" ht="12">
      <c r="A14" s="8" t="s">
        <v>110</v>
      </c>
      <c r="B14" s="9"/>
      <c r="C14" s="9"/>
      <c r="D14" s="8">
        <f t="shared" si="0"/>
        <v>0</v>
      </c>
    </row>
    <row r="15" spans="1:4" s="3" customFormat="1" ht="12">
      <c r="A15" s="8" t="s">
        <v>11</v>
      </c>
      <c r="B15" s="9"/>
      <c r="C15" s="9"/>
      <c r="D15" s="8">
        <f t="shared" si="0"/>
        <v>0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L6" sqref="L6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90" t="s">
        <v>3</v>
      </c>
      <c r="C2" s="91"/>
      <c r="D2" s="90" t="s">
        <v>4</v>
      </c>
      <c r="E2" s="91"/>
      <c r="F2" s="90" t="s">
        <v>5</v>
      </c>
      <c r="G2" s="91"/>
      <c r="H2" s="90" t="s">
        <v>6</v>
      </c>
      <c r="I2" s="91"/>
      <c r="J2" s="90" t="s">
        <v>7</v>
      </c>
      <c r="K2" s="91"/>
      <c r="L2" s="88" t="s">
        <v>8</v>
      </c>
      <c r="M2" s="89"/>
    </row>
    <row r="3" spans="1:13" ht="12">
      <c r="A3" s="25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65" t="s">
        <v>1</v>
      </c>
      <c r="M3" s="66" t="s">
        <v>2</v>
      </c>
    </row>
    <row r="4" spans="1:13" ht="12">
      <c r="A4" s="20" t="s">
        <v>70</v>
      </c>
      <c r="B4" s="21">
        <v>6185</v>
      </c>
      <c r="C4" s="26">
        <v>744</v>
      </c>
      <c r="D4" s="62">
        <v>1760</v>
      </c>
      <c r="E4" s="46">
        <v>237</v>
      </c>
      <c r="F4" s="21">
        <v>5425</v>
      </c>
      <c r="G4" s="46">
        <v>516</v>
      </c>
      <c r="H4" s="21">
        <v>30818</v>
      </c>
      <c r="I4" s="22">
        <v>1798</v>
      </c>
      <c r="J4" s="21">
        <v>1979</v>
      </c>
      <c r="K4" s="22">
        <v>188</v>
      </c>
      <c r="L4" s="21">
        <f>B4+D4+F4+H4+J4</f>
        <v>46167</v>
      </c>
      <c r="M4" s="63">
        <f>C4+E4+G4+I4+K4</f>
        <v>3483</v>
      </c>
    </row>
    <row r="5" spans="1:13" ht="12">
      <c r="A5" s="20" t="s">
        <v>101</v>
      </c>
      <c r="B5" s="21">
        <v>6168</v>
      </c>
      <c r="C5" s="26">
        <v>725</v>
      </c>
      <c r="D5" s="62">
        <v>1755</v>
      </c>
      <c r="E5" s="46">
        <v>230</v>
      </c>
      <c r="F5" s="21">
        <v>5402</v>
      </c>
      <c r="G5" s="46">
        <v>496</v>
      </c>
      <c r="H5" s="21">
        <v>30527</v>
      </c>
      <c r="I5" s="22">
        <v>1723</v>
      </c>
      <c r="J5" s="21">
        <v>2174</v>
      </c>
      <c r="K5" s="22">
        <v>243</v>
      </c>
      <c r="L5" s="21">
        <f aca="true" t="shared" si="0" ref="L5:L15">B5+D5+F5+H5+J5</f>
        <v>46026</v>
      </c>
      <c r="M5" s="63">
        <f aca="true" t="shared" si="1" ref="M5:M15">C5+E5+G5+I5+K5</f>
        <v>3417</v>
      </c>
    </row>
    <row r="6" spans="1:13" ht="12">
      <c r="A6" s="20" t="s">
        <v>102</v>
      </c>
      <c r="B6" s="13">
        <v>6514</v>
      </c>
      <c r="C6" s="105">
        <v>787</v>
      </c>
      <c r="D6" s="64">
        <v>1878</v>
      </c>
      <c r="E6" s="105">
        <v>254</v>
      </c>
      <c r="F6" s="13">
        <v>5665</v>
      </c>
      <c r="G6" s="105">
        <v>521</v>
      </c>
      <c r="H6" s="13">
        <v>31946</v>
      </c>
      <c r="I6" s="105">
        <v>1884</v>
      </c>
      <c r="J6" s="13">
        <v>379</v>
      </c>
      <c r="K6" s="22">
        <v>20</v>
      </c>
      <c r="L6" s="21">
        <f t="shared" si="0"/>
        <v>46382</v>
      </c>
      <c r="M6" s="63">
        <f t="shared" si="1"/>
        <v>3466</v>
      </c>
    </row>
    <row r="7" spans="1:13" ht="12">
      <c r="A7" s="20" t="s">
        <v>103</v>
      </c>
      <c r="B7" s="13"/>
      <c r="C7" s="14"/>
      <c r="D7" s="64"/>
      <c r="E7" s="22"/>
      <c r="F7" s="13"/>
      <c r="G7" s="22"/>
      <c r="H7" s="13"/>
      <c r="I7" s="22"/>
      <c r="J7" s="13"/>
      <c r="K7" s="22"/>
      <c r="L7" s="21">
        <f t="shared" si="0"/>
        <v>0</v>
      </c>
      <c r="M7" s="63">
        <f t="shared" si="1"/>
        <v>0</v>
      </c>
    </row>
    <row r="8" spans="1:13" ht="12">
      <c r="A8" s="20" t="s">
        <v>104</v>
      </c>
      <c r="B8" s="13"/>
      <c r="C8" s="14"/>
      <c r="D8" s="64"/>
      <c r="E8" s="22"/>
      <c r="F8" s="13"/>
      <c r="G8" s="22"/>
      <c r="H8" s="13"/>
      <c r="I8" s="22"/>
      <c r="J8" s="13"/>
      <c r="K8" s="22"/>
      <c r="L8" s="21">
        <f t="shared" si="0"/>
        <v>0</v>
      </c>
      <c r="M8" s="63">
        <f t="shared" si="1"/>
        <v>0</v>
      </c>
    </row>
    <row r="9" spans="1:13" ht="12">
      <c r="A9" s="20" t="s">
        <v>105</v>
      </c>
      <c r="B9" s="13"/>
      <c r="C9" s="14"/>
      <c r="D9" s="64"/>
      <c r="E9" s="22"/>
      <c r="F9" s="13"/>
      <c r="G9" s="22"/>
      <c r="H9" s="13"/>
      <c r="I9" s="22"/>
      <c r="J9" s="13"/>
      <c r="K9" s="22"/>
      <c r="L9" s="21">
        <f t="shared" si="0"/>
        <v>0</v>
      </c>
      <c r="M9" s="63">
        <f t="shared" si="1"/>
        <v>0</v>
      </c>
    </row>
    <row r="10" spans="1:13" ht="12">
      <c r="A10" s="20" t="s">
        <v>106</v>
      </c>
      <c r="B10" s="13"/>
      <c r="C10" s="14"/>
      <c r="D10" s="64"/>
      <c r="E10" s="22"/>
      <c r="F10" s="13"/>
      <c r="G10" s="22"/>
      <c r="H10" s="13"/>
      <c r="I10" s="22"/>
      <c r="J10" s="13"/>
      <c r="K10" s="22"/>
      <c r="L10" s="21">
        <f t="shared" si="0"/>
        <v>0</v>
      </c>
      <c r="M10" s="63">
        <f t="shared" si="1"/>
        <v>0</v>
      </c>
    </row>
    <row r="11" spans="1:13" ht="12">
      <c r="A11" s="20" t="s">
        <v>107</v>
      </c>
      <c r="B11" s="13"/>
      <c r="C11" s="14"/>
      <c r="D11" s="64"/>
      <c r="E11" s="22"/>
      <c r="F11" s="13"/>
      <c r="G11" s="22"/>
      <c r="H11" s="13"/>
      <c r="I11" s="22"/>
      <c r="J11" s="13"/>
      <c r="K11" s="22"/>
      <c r="L11" s="21">
        <f t="shared" si="0"/>
        <v>0</v>
      </c>
      <c r="M11" s="63">
        <f t="shared" si="1"/>
        <v>0</v>
      </c>
    </row>
    <row r="12" spans="1:13" ht="12">
      <c r="A12" s="20" t="s">
        <v>108</v>
      </c>
      <c r="B12" s="13"/>
      <c r="C12" s="14"/>
      <c r="D12" s="64"/>
      <c r="E12" s="22"/>
      <c r="F12" s="13"/>
      <c r="G12" s="22"/>
      <c r="H12" s="13"/>
      <c r="I12" s="22"/>
      <c r="J12" s="13"/>
      <c r="K12" s="22"/>
      <c r="L12" s="21">
        <f t="shared" si="0"/>
        <v>0</v>
      </c>
      <c r="M12" s="63">
        <f t="shared" si="1"/>
        <v>0</v>
      </c>
    </row>
    <row r="13" spans="1:13" ht="12">
      <c r="A13" s="20" t="s">
        <v>109</v>
      </c>
      <c r="B13" s="13"/>
      <c r="C13" s="14"/>
      <c r="D13" s="64"/>
      <c r="E13" s="22"/>
      <c r="F13" s="13"/>
      <c r="G13" s="22"/>
      <c r="H13" s="13"/>
      <c r="I13" s="22"/>
      <c r="J13" s="13"/>
      <c r="K13" s="22"/>
      <c r="L13" s="21">
        <f t="shared" si="0"/>
        <v>0</v>
      </c>
      <c r="M13" s="63">
        <f t="shared" si="1"/>
        <v>0</v>
      </c>
    </row>
    <row r="14" spans="1:13" ht="12">
      <c r="A14" s="20" t="s">
        <v>110</v>
      </c>
      <c r="B14" s="13"/>
      <c r="C14" s="14"/>
      <c r="D14" s="64"/>
      <c r="E14" s="22"/>
      <c r="F14" s="13"/>
      <c r="G14" s="22"/>
      <c r="H14" s="13"/>
      <c r="I14" s="22"/>
      <c r="J14" s="13"/>
      <c r="K14" s="22"/>
      <c r="L14" s="21">
        <f t="shared" si="0"/>
        <v>0</v>
      </c>
      <c r="M14" s="63">
        <f t="shared" si="1"/>
        <v>0</v>
      </c>
    </row>
    <row r="15" spans="1:13" ht="12">
      <c r="A15" s="16" t="s">
        <v>11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12">
        <f t="shared" si="0"/>
        <v>0</v>
      </c>
      <c r="M15" s="70">
        <f t="shared" si="1"/>
        <v>0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87"/>
      <c r="G18" s="87"/>
      <c r="H18" s="87"/>
      <c r="I18" s="87"/>
    </row>
    <row r="19" spans="1:9" ht="12.75">
      <c r="A19" s="14"/>
      <c r="B19"/>
      <c r="C19" s="14"/>
      <c r="D19" s="14"/>
      <c r="E19" s="14"/>
      <c r="F19" s="87"/>
      <c r="G19" s="87"/>
      <c r="H19" s="87"/>
      <c r="I19" s="87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H7" sqref="H7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93" t="s">
        <v>71</v>
      </c>
      <c r="B2" s="90" t="s">
        <v>3</v>
      </c>
      <c r="C2" s="89"/>
      <c r="D2" s="90" t="s">
        <v>4</v>
      </c>
      <c r="E2" s="89"/>
      <c r="F2" s="90" t="s">
        <v>5</v>
      </c>
      <c r="G2" s="89"/>
      <c r="H2" s="90" t="s">
        <v>6</v>
      </c>
      <c r="I2" s="89"/>
      <c r="J2" s="90" t="s">
        <v>7</v>
      </c>
      <c r="K2" s="91"/>
      <c r="L2" s="90" t="s">
        <v>8</v>
      </c>
      <c r="M2" s="89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94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3299</v>
      </c>
      <c r="C4" s="23">
        <v>2886</v>
      </c>
      <c r="D4" s="21">
        <v>929</v>
      </c>
      <c r="E4" s="63">
        <v>831</v>
      </c>
      <c r="F4" s="21">
        <v>2477</v>
      </c>
      <c r="G4" s="63">
        <v>2948</v>
      </c>
      <c r="H4" s="26">
        <v>10107</v>
      </c>
      <c r="I4" s="22">
        <v>20711</v>
      </c>
      <c r="J4" s="21">
        <v>785</v>
      </c>
      <c r="K4" s="26">
        <v>1194</v>
      </c>
      <c r="L4" s="21">
        <f>B4+D4+F4+H4+J4</f>
        <v>17597</v>
      </c>
      <c r="M4" s="23">
        <f>C4+E4+G4+I4+K4</f>
        <v>28570</v>
      </c>
      <c r="N4" s="14"/>
      <c r="O4" s="48"/>
      <c r="P4" s="87"/>
      <c r="Q4" s="87"/>
      <c r="R4" s="87"/>
      <c r="S4" s="87"/>
      <c r="T4" s="87"/>
      <c r="U4" s="87"/>
      <c r="V4" s="87"/>
      <c r="W4" s="87"/>
      <c r="X4" s="87"/>
      <c r="Y4" s="14"/>
    </row>
    <row r="5" spans="1:25" ht="12">
      <c r="A5" s="20" t="s">
        <v>101</v>
      </c>
      <c r="B5" s="13">
        <v>3286</v>
      </c>
      <c r="C5" s="106">
        <v>2882</v>
      </c>
      <c r="D5" s="13">
        <v>927</v>
      </c>
      <c r="E5" s="110">
        <v>828</v>
      </c>
      <c r="F5" s="13">
        <v>2463</v>
      </c>
      <c r="G5" s="110">
        <v>2939</v>
      </c>
      <c r="H5" s="14">
        <v>9994</v>
      </c>
      <c r="I5" s="22">
        <v>20533</v>
      </c>
      <c r="J5" s="13">
        <v>865</v>
      </c>
      <c r="K5" s="14">
        <v>1309</v>
      </c>
      <c r="L5" s="21">
        <f aca="true" t="shared" si="0" ref="L5:L15">B5+D5+F5+H5+J5</f>
        <v>17535</v>
      </c>
      <c r="M5" s="23">
        <f aca="true" t="shared" si="1" ref="M5:M15">C5+E5+G5+I5+K5</f>
        <v>28491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107">
        <v>3463</v>
      </c>
      <c r="C6" s="108">
        <v>3051</v>
      </c>
      <c r="D6" s="107">
        <v>984</v>
      </c>
      <c r="E6" s="108">
        <v>894</v>
      </c>
      <c r="F6" s="107">
        <v>2577</v>
      </c>
      <c r="G6" s="108">
        <v>3088</v>
      </c>
      <c r="H6" s="105">
        <v>10522</v>
      </c>
      <c r="I6" s="105">
        <v>21424</v>
      </c>
      <c r="J6" s="13">
        <v>161</v>
      </c>
      <c r="K6" s="14">
        <v>218</v>
      </c>
      <c r="L6" s="21">
        <f t="shared" si="0"/>
        <v>17707</v>
      </c>
      <c r="M6" s="23">
        <f t="shared" si="1"/>
        <v>28675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/>
      <c r="C7" s="106"/>
      <c r="D7" s="13"/>
      <c r="E7" s="110"/>
      <c r="F7" s="13"/>
      <c r="G7" s="110"/>
      <c r="H7" s="14"/>
      <c r="I7" s="22"/>
      <c r="J7" s="13"/>
      <c r="K7" s="14"/>
      <c r="L7" s="21">
        <f t="shared" si="0"/>
        <v>0</v>
      </c>
      <c r="M7" s="23">
        <f t="shared" si="1"/>
        <v>0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13"/>
      <c r="C8" s="106"/>
      <c r="D8" s="13"/>
      <c r="E8" s="110"/>
      <c r="F8" s="13"/>
      <c r="G8" s="110"/>
      <c r="H8" s="14"/>
      <c r="I8" s="22"/>
      <c r="J8" s="13"/>
      <c r="K8" s="14"/>
      <c r="L8" s="21">
        <f t="shared" si="0"/>
        <v>0</v>
      </c>
      <c r="M8" s="23">
        <f t="shared" si="1"/>
        <v>0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/>
      <c r="C9" s="106"/>
      <c r="D9" s="13"/>
      <c r="E9" s="110"/>
      <c r="F9" s="13"/>
      <c r="G9" s="110"/>
      <c r="H9" s="14"/>
      <c r="I9" s="22"/>
      <c r="J9" s="13"/>
      <c r="K9" s="14"/>
      <c r="L9" s="21">
        <f t="shared" si="0"/>
        <v>0</v>
      </c>
      <c r="M9" s="23">
        <f t="shared" si="1"/>
        <v>0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/>
      <c r="C10" s="106"/>
      <c r="D10" s="13"/>
      <c r="E10" s="110"/>
      <c r="F10" s="13"/>
      <c r="G10" s="110"/>
      <c r="H10" s="14"/>
      <c r="I10" s="22"/>
      <c r="J10" s="13"/>
      <c r="K10" s="14"/>
      <c r="L10" s="21">
        <f t="shared" si="0"/>
        <v>0</v>
      </c>
      <c r="M10" s="23">
        <f t="shared" si="1"/>
        <v>0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13"/>
      <c r="C11" s="106"/>
      <c r="D11" s="13"/>
      <c r="E11" s="110"/>
      <c r="F11" s="13"/>
      <c r="G11" s="110"/>
      <c r="H11" s="14"/>
      <c r="I11" s="22"/>
      <c r="J11" s="13"/>
      <c r="K11" s="14"/>
      <c r="L11" s="21">
        <f t="shared" si="0"/>
        <v>0</v>
      </c>
      <c r="M11" s="23">
        <f t="shared" si="1"/>
        <v>0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/>
      <c r="C12" s="106"/>
      <c r="D12" s="13"/>
      <c r="E12" s="110"/>
      <c r="F12" s="13"/>
      <c r="G12" s="110"/>
      <c r="H12" s="14"/>
      <c r="I12" s="22"/>
      <c r="J12" s="13"/>
      <c r="K12" s="14"/>
      <c r="L12" s="21">
        <f t="shared" si="0"/>
        <v>0</v>
      </c>
      <c r="M12" s="23">
        <f t="shared" si="1"/>
        <v>0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/>
      <c r="C13" s="106"/>
      <c r="D13" s="13"/>
      <c r="E13" s="110"/>
      <c r="F13" s="13"/>
      <c r="G13" s="110"/>
      <c r="H13" s="14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/>
      <c r="C14" s="106"/>
      <c r="D14" s="13"/>
      <c r="E14" s="110"/>
      <c r="F14" s="13"/>
      <c r="G14" s="110"/>
      <c r="H14" s="14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/>
      <c r="C15" s="109"/>
      <c r="D15" s="24"/>
      <c r="E15" s="109"/>
      <c r="F15" s="24"/>
      <c r="G15" s="109"/>
      <c r="H15" s="17"/>
      <c r="I15" s="17"/>
      <c r="J15" s="24"/>
      <c r="K15" s="17"/>
      <c r="L15" s="12">
        <f t="shared" si="0"/>
        <v>0</v>
      </c>
      <c r="M15" s="68">
        <f t="shared" si="1"/>
        <v>0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93" t="s">
        <v>72</v>
      </c>
      <c r="B17" s="90" t="s">
        <v>3</v>
      </c>
      <c r="C17" s="89"/>
      <c r="D17" s="90" t="s">
        <v>4</v>
      </c>
      <c r="E17" s="89"/>
      <c r="F17" s="90" t="s">
        <v>5</v>
      </c>
      <c r="G17" s="89"/>
      <c r="H17" s="90" t="s">
        <v>6</v>
      </c>
      <c r="I17" s="89"/>
      <c r="J17" s="90" t="s">
        <v>7</v>
      </c>
      <c r="K17" s="91"/>
      <c r="L17" s="90" t="s">
        <v>8</v>
      </c>
      <c r="M17" s="89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94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10" t="s">
        <v>0</v>
      </c>
      <c r="B19" s="21">
        <v>326</v>
      </c>
      <c r="C19" s="23">
        <v>418</v>
      </c>
      <c r="D19" s="21">
        <v>124</v>
      </c>
      <c r="E19" s="63">
        <v>113</v>
      </c>
      <c r="F19" s="21">
        <v>202</v>
      </c>
      <c r="G19" s="63">
        <v>314</v>
      </c>
      <c r="H19" s="21">
        <v>772</v>
      </c>
      <c r="I19" s="63">
        <v>1026</v>
      </c>
      <c r="J19" s="21">
        <v>87</v>
      </c>
      <c r="K19" s="23">
        <v>101</v>
      </c>
      <c r="L19" s="21">
        <f>B19+D19+F19+H19+J19</f>
        <v>1511</v>
      </c>
      <c r="M19" s="23">
        <f>C19+E19+G19+I19+K19</f>
        <v>1972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20" t="s">
        <v>101</v>
      </c>
      <c r="B20" s="13">
        <v>315</v>
      </c>
      <c r="C20" s="106">
        <v>410</v>
      </c>
      <c r="D20" s="13">
        <v>120</v>
      </c>
      <c r="E20" s="110">
        <v>110</v>
      </c>
      <c r="F20" s="13">
        <v>190</v>
      </c>
      <c r="G20" s="110">
        <v>306</v>
      </c>
      <c r="H20" s="13">
        <v>744</v>
      </c>
      <c r="I20" s="110">
        <v>979</v>
      </c>
      <c r="J20" s="13">
        <v>109</v>
      </c>
      <c r="K20" s="106">
        <v>134</v>
      </c>
      <c r="L20" s="21">
        <f aca="true" t="shared" si="2" ref="L20:L30">B20+D20+F20+H20+J20</f>
        <v>1478</v>
      </c>
      <c r="M20" s="23">
        <f aca="true" t="shared" si="3" ref="M20:M30">C20+E20+G20+I20+K20</f>
        <v>1939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20" t="s">
        <v>102</v>
      </c>
      <c r="B21" s="107">
        <v>348</v>
      </c>
      <c r="C21" s="108">
        <v>439</v>
      </c>
      <c r="D21" s="107">
        <v>128</v>
      </c>
      <c r="E21" s="108">
        <v>126</v>
      </c>
      <c r="F21" s="107">
        <v>203</v>
      </c>
      <c r="G21" s="108">
        <v>318</v>
      </c>
      <c r="H21" s="107">
        <v>821</v>
      </c>
      <c r="I21" s="108">
        <v>1063</v>
      </c>
      <c r="J21" s="13">
        <v>5</v>
      </c>
      <c r="K21" s="106">
        <v>15</v>
      </c>
      <c r="L21" s="21">
        <f t="shared" si="2"/>
        <v>1505</v>
      </c>
      <c r="M21" s="23">
        <f t="shared" si="3"/>
        <v>1961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20" t="s">
        <v>103</v>
      </c>
      <c r="B22" s="13"/>
      <c r="C22" s="106"/>
      <c r="D22" s="13"/>
      <c r="E22" s="110"/>
      <c r="F22" s="13"/>
      <c r="G22" s="110"/>
      <c r="H22" s="13"/>
      <c r="I22" s="110"/>
      <c r="J22" s="13"/>
      <c r="K22" s="106"/>
      <c r="L22" s="21">
        <f t="shared" si="2"/>
        <v>0</v>
      </c>
      <c r="M22" s="23">
        <f t="shared" si="3"/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20" t="s">
        <v>104</v>
      </c>
      <c r="B23" s="13"/>
      <c r="C23" s="106"/>
      <c r="D23" s="13"/>
      <c r="E23" s="110"/>
      <c r="F23" s="13"/>
      <c r="G23" s="110"/>
      <c r="H23" s="13"/>
      <c r="I23" s="110"/>
      <c r="J23" s="13"/>
      <c r="K23" s="106"/>
      <c r="L23" s="21">
        <f t="shared" si="2"/>
        <v>0</v>
      </c>
      <c r="M23" s="23">
        <f t="shared" si="3"/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20" t="s">
        <v>105</v>
      </c>
      <c r="B24" s="13"/>
      <c r="C24" s="106"/>
      <c r="D24" s="13"/>
      <c r="E24" s="110"/>
      <c r="F24" s="13"/>
      <c r="G24" s="110"/>
      <c r="H24" s="13"/>
      <c r="I24" s="110"/>
      <c r="J24" s="13"/>
      <c r="K24" s="106"/>
      <c r="L24" s="21">
        <f t="shared" si="2"/>
        <v>0</v>
      </c>
      <c r="M24" s="23">
        <f t="shared" si="3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20" t="s">
        <v>106</v>
      </c>
      <c r="B25" s="13"/>
      <c r="C25" s="106"/>
      <c r="D25" s="13"/>
      <c r="E25" s="110"/>
      <c r="F25" s="13"/>
      <c r="G25" s="110"/>
      <c r="H25" s="13"/>
      <c r="I25" s="110"/>
      <c r="J25" s="13"/>
      <c r="K25" s="106"/>
      <c r="L25" s="21">
        <f t="shared" si="2"/>
        <v>0</v>
      </c>
      <c r="M25" s="23">
        <f t="shared" si="3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20" t="s">
        <v>107</v>
      </c>
      <c r="B26" s="13"/>
      <c r="C26" s="106"/>
      <c r="D26" s="13"/>
      <c r="E26" s="110"/>
      <c r="F26" s="13"/>
      <c r="G26" s="110"/>
      <c r="H26" s="13"/>
      <c r="I26" s="110"/>
      <c r="J26" s="13"/>
      <c r="K26" s="106"/>
      <c r="L26" s="21">
        <f t="shared" si="2"/>
        <v>0</v>
      </c>
      <c r="M26" s="23">
        <f t="shared" si="3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20" t="s">
        <v>108</v>
      </c>
      <c r="B27" s="13"/>
      <c r="C27" s="106"/>
      <c r="D27" s="13"/>
      <c r="E27" s="110"/>
      <c r="F27" s="13"/>
      <c r="G27" s="110"/>
      <c r="H27" s="13"/>
      <c r="I27" s="110"/>
      <c r="J27" s="13"/>
      <c r="K27" s="106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20" t="s">
        <v>109</v>
      </c>
      <c r="B28" s="13"/>
      <c r="C28" s="106"/>
      <c r="D28" s="13"/>
      <c r="E28" s="110"/>
      <c r="F28" s="13"/>
      <c r="G28" s="110"/>
      <c r="H28" s="13"/>
      <c r="I28" s="110"/>
      <c r="J28" s="13"/>
      <c r="K28" s="106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20" t="s">
        <v>110</v>
      </c>
      <c r="B29" s="13"/>
      <c r="C29" s="106"/>
      <c r="D29" s="13"/>
      <c r="E29" s="110"/>
      <c r="F29" s="13"/>
      <c r="G29" s="110"/>
      <c r="H29" s="13"/>
      <c r="I29" s="110"/>
      <c r="J29" s="13"/>
      <c r="K29" s="106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16" t="s">
        <v>11</v>
      </c>
      <c r="B30" s="24"/>
      <c r="C30" s="109"/>
      <c r="D30" s="24"/>
      <c r="E30" s="109"/>
      <c r="F30" s="24"/>
      <c r="G30" s="109"/>
      <c r="H30" s="24"/>
      <c r="I30" s="109"/>
      <c r="J30" s="24"/>
      <c r="K30" s="109"/>
      <c r="L30" s="12">
        <f t="shared" si="2"/>
        <v>0</v>
      </c>
      <c r="M30" s="68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92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9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69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  <mergeCell ref="A32:A33"/>
    <mergeCell ref="J32:K32"/>
    <mergeCell ref="H32:I32"/>
    <mergeCell ref="B17:C17"/>
    <mergeCell ref="D17:E17"/>
    <mergeCell ref="L17:M17"/>
    <mergeCell ref="J2:K2"/>
    <mergeCell ref="B2:C2"/>
    <mergeCell ref="D2:E2"/>
    <mergeCell ref="F2:G2"/>
    <mergeCell ref="H2:I2"/>
    <mergeCell ref="F17:G17"/>
    <mergeCell ref="H17:I17"/>
    <mergeCell ref="J17:K17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K37" sqref="K37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7" customFormat="1" ht="11.25">
      <c r="A1" s="72" t="s">
        <v>117</v>
      </c>
      <c r="B1" s="73"/>
      <c r="C1" s="74"/>
      <c r="D1" s="75" t="s">
        <v>0</v>
      </c>
      <c r="E1" s="76"/>
      <c r="F1" s="74"/>
      <c r="G1" s="75" t="s">
        <v>101</v>
      </c>
      <c r="H1" s="75"/>
      <c r="I1" s="74"/>
      <c r="J1" s="75" t="s">
        <v>102</v>
      </c>
      <c r="K1" s="76"/>
      <c r="L1" s="74"/>
      <c r="M1" s="75" t="s">
        <v>103</v>
      </c>
      <c r="N1" s="76"/>
      <c r="O1" s="74"/>
      <c r="P1" s="75" t="s">
        <v>104</v>
      </c>
      <c r="Q1" s="76"/>
      <c r="R1" s="74"/>
      <c r="S1" s="75" t="s">
        <v>105</v>
      </c>
      <c r="T1" s="76"/>
      <c r="U1" s="74"/>
      <c r="V1" s="75" t="s">
        <v>106</v>
      </c>
      <c r="W1" s="76"/>
      <c r="X1" s="74"/>
      <c r="Y1" s="75" t="s">
        <v>107</v>
      </c>
      <c r="Z1" s="76"/>
      <c r="AA1" s="74"/>
      <c r="AB1" s="75" t="s">
        <v>108</v>
      </c>
      <c r="AC1" s="76"/>
      <c r="AD1" s="74"/>
      <c r="AE1" s="75" t="s">
        <v>109</v>
      </c>
      <c r="AF1" s="76"/>
      <c r="AG1" s="74"/>
      <c r="AH1" s="75" t="s">
        <v>110</v>
      </c>
      <c r="AI1" s="76"/>
      <c r="AJ1" s="74"/>
      <c r="AK1" s="75" t="s">
        <v>11</v>
      </c>
      <c r="AL1" s="76"/>
    </row>
    <row r="2" spans="1:38" ht="11.25">
      <c r="A2" s="78"/>
      <c r="B2" s="78"/>
      <c r="C2" s="79" t="s">
        <v>12</v>
      </c>
      <c r="D2" s="80" t="s">
        <v>13</v>
      </c>
      <c r="E2" s="81" t="s">
        <v>8</v>
      </c>
      <c r="F2" s="79" t="s">
        <v>12</v>
      </c>
      <c r="G2" s="80" t="s">
        <v>13</v>
      </c>
      <c r="H2" s="80" t="s">
        <v>8</v>
      </c>
      <c r="I2" s="79" t="s">
        <v>12</v>
      </c>
      <c r="J2" s="80" t="s">
        <v>13</v>
      </c>
      <c r="K2" s="81" t="s">
        <v>8</v>
      </c>
      <c r="L2" s="79" t="s">
        <v>12</v>
      </c>
      <c r="M2" s="80" t="s">
        <v>13</v>
      </c>
      <c r="N2" s="81" t="s">
        <v>8</v>
      </c>
      <c r="O2" s="79" t="s">
        <v>12</v>
      </c>
      <c r="P2" s="80" t="s">
        <v>13</v>
      </c>
      <c r="Q2" s="81" t="s">
        <v>8</v>
      </c>
      <c r="R2" s="79" t="s">
        <v>12</v>
      </c>
      <c r="S2" s="80" t="s">
        <v>13</v>
      </c>
      <c r="T2" s="81" t="s">
        <v>8</v>
      </c>
      <c r="U2" s="79" t="s">
        <v>12</v>
      </c>
      <c r="V2" s="80" t="s">
        <v>13</v>
      </c>
      <c r="W2" s="81" t="s">
        <v>8</v>
      </c>
      <c r="X2" s="79" t="s">
        <v>12</v>
      </c>
      <c r="Y2" s="80" t="s">
        <v>13</v>
      </c>
      <c r="Z2" s="81" t="s">
        <v>8</v>
      </c>
      <c r="AA2" s="79" t="s">
        <v>12</v>
      </c>
      <c r="AB2" s="80" t="s">
        <v>13</v>
      </c>
      <c r="AC2" s="81" t="s">
        <v>8</v>
      </c>
      <c r="AD2" s="79" t="s">
        <v>12</v>
      </c>
      <c r="AE2" s="80" t="s">
        <v>13</v>
      </c>
      <c r="AF2" s="81" t="s">
        <v>8</v>
      </c>
      <c r="AG2" s="79" t="s">
        <v>12</v>
      </c>
      <c r="AH2" s="80" t="s">
        <v>13</v>
      </c>
      <c r="AI2" s="81" t="s">
        <v>8</v>
      </c>
      <c r="AJ2" s="79" t="s">
        <v>12</v>
      </c>
      <c r="AK2" s="80" t="s">
        <v>13</v>
      </c>
      <c r="AL2" s="81" t="s">
        <v>8</v>
      </c>
    </row>
    <row r="3" spans="1:38" ht="12">
      <c r="A3" s="1" t="s">
        <v>14</v>
      </c>
      <c r="B3" s="1" t="s">
        <v>46</v>
      </c>
      <c r="C3" s="82">
        <v>5271</v>
      </c>
      <c r="D3" s="45">
        <v>1410</v>
      </c>
      <c r="E3" s="38">
        <f>C3+D3</f>
        <v>6681</v>
      </c>
      <c r="F3" s="45">
        <v>5255</v>
      </c>
      <c r="G3" s="45">
        <v>1395</v>
      </c>
      <c r="H3" s="45">
        <f>F3+G3</f>
        <v>6650</v>
      </c>
      <c r="I3" s="111">
        <v>5299</v>
      </c>
      <c r="J3" s="112">
        <v>1395</v>
      </c>
      <c r="K3" s="106">
        <f>I3+J3</f>
        <v>6694</v>
      </c>
      <c r="L3" s="82"/>
      <c r="M3" s="45"/>
      <c r="N3" s="38">
        <f>L3+M3</f>
        <v>0</v>
      </c>
      <c r="O3" s="82"/>
      <c r="P3" s="45"/>
      <c r="Q3" s="38">
        <f>O3+P3</f>
        <v>0</v>
      </c>
      <c r="R3" s="82"/>
      <c r="S3" s="45"/>
      <c r="T3" s="38">
        <f>R3+S3</f>
        <v>0</v>
      </c>
      <c r="U3" s="82"/>
      <c r="V3" s="45"/>
      <c r="W3" s="38">
        <f>U3+V3</f>
        <v>0</v>
      </c>
      <c r="X3" s="45"/>
      <c r="Y3" s="45"/>
      <c r="Z3" s="38">
        <f>X3+Y3</f>
        <v>0</v>
      </c>
      <c r="AA3" s="82"/>
      <c r="AB3" s="45"/>
      <c r="AC3" s="38">
        <f>AA3+AB3</f>
        <v>0</v>
      </c>
      <c r="AD3" s="82"/>
      <c r="AE3" s="45"/>
      <c r="AF3" s="38">
        <f>AD3+AE3</f>
        <v>0</v>
      </c>
      <c r="AG3" s="82"/>
      <c r="AH3" s="45"/>
      <c r="AI3" s="38">
        <f>AG3+AH3</f>
        <v>0</v>
      </c>
      <c r="AJ3" s="82"/>
      <c r="AK3" s="45"/>
      <c r="AL3" s="38">
        <f>AJ3+AK3</f>
        <v>0</v>
      </c>
    </row>
    <row r="4" spans="1:38" ht="12">
      <c r="A4" s="1" t="s">
        <v>15</v>
      </c>
      <c r="B4" s="1" t="s">
        <v>47</v>
      </c>
      <c r="C4" s="82">
        <v>36</v>
      </c>
      <c r="D4" s="45">
        <v>10</v>
      </c>
      <c r="E4" s="38">
        <f aca="true" t="shared" si="0" ref="E4:E35">C4+D4</f>
        <v>46</v>
      </c>
      <c r="F4" s="45">
        <v>36</v>
      </c>
      <c r="G4" s="45">
        <v>9</v>
      </c>
      <c r="H4" s="45">
        <f aca="true" t="shared" si="1" ref="H4:H35">F4+G4</f>
        <v>45</v>
      </c>
      <c r="I4" s="111">
        <v>36</v>
      </c>
      <c r="J4" s="112">
        <v>9</v>
      </c>
      <c r="K4" s="106">
        <f aca="true" t="shared" si="2" ref="K4:K35">I4+J4</f>
        <v>45</v>
      </c>
      <c r="L4" s="82"/>
      <c r="M4" s="45"/>
      <c r="N4" s="38">
        <f aca="true" t="shared" si="3" ref="N4:N35">L4+M4</f>
        <v>0</v>
      </c>
      <c r="O4" s="82"/>
      <c r="P4" s="67"/>
      <c r="Q4" s="38">
        <f aca="true" t="shared" si="4" ref="Q4:Q35">O4+P4</f>
        <v>0</v>
      </c>
      <c r="R4" s="82"/>
      <c r="S4" s="67"/>
      <c r="T4" s="38">
        <f aca="true" t="shared" si="5" ref="T4:T35">R4+S4</f>
        <v>0</v>
      </c>
      <c r="U4" s="82"/>
      <c r="V4" s="67"/>
      <c r="W4" s="38">
        <f aca="true" t="shared" si="6" ref="W4:W35">U4+V4</f>
        <v>0</v>
      </c>
      <c r="X4" s="45"/>
      <c r="Y4" s="45"/>
      <c r="Z4" s="38">
        <f aca="true" t="shared" si="7" ref="Z4:Z36">X4+Y4</f>
        <v>0</v>
      </c>
      <c r="AA4" s="82"/>
      <c r="AB4" s="67"/>
      <c r="AC4" s="38">
        <f aca="true" t="shared" si="8" ref="AC4:AC35">AA4+AB4</f>
        <v>0</v>
      </c>
      <c r="AD4" s="82"/>
      <c r="AE4" s="67"/>
      <c r="AF4" s="38">
        <f aca="true" t="shared" si="9" ref="AF4:AF35">AD4+AE4</f>
        <v>0</v>
      </c>
      <c r="AG4" s="82"/>
      <c r="AH4" s="67"/>
      <c r="AI4" s="38">
        <f aca="true" t="shared" si="10" ref="AI4:AI35">AG4+AH4</f>
        <v>0</v>
      </c>
      <c r="AJ4" s="82"/>
      <c r="AK4" s="67"/>
      <c r="AL4" s="38">
        <f aca="true" t="shared" si="11" ref="AL4:AL35">AJ4+AK4</f>
        <v>0</v>
      </c>
    </row>
    <row r="5" spans="1:38" ht="12">
      <c r="A5" s="1" t="s">
        <v>16</v>
      </c>
      <c r="B5" s="1" t="s">
        <v>48</v>
      </c>
      <c r="C5" s="82">
        <v>839</v>
      </c>
      <c r="D5" s="45">
        <v>136</v>
      </c>
      <c r="E5" s="38">
        <f t="shared" si="0"/>
        <v>975</v>
      </c>
      <c r="F5" s="45">
        <v>836</v>
      </c>
      <c r="G5" s="45">
        <v>136</v>
      </c>
      <c r="H5" s="45">
        <f t="shared" si="1"/>
        <v>972</v>
      </c>
      <c r="I5" s="111">
        <v>839</v>
      </c>
      <c r="J5" s="112">
        <v>136</v>
      </c>
      <c r="K5" s="106">
        <f t="shared" si="2"/>
        <v>975</v>
      </c>
      <c r="L5" s="82"/>
      <c r="M5" s="45"/>
      <c r="N5" s="38">
        <f t="shared" si="3"/>
        <v>0</v>
      </c>
      <c r="O5" s="82"/>
      <c r="P5" s="45"/>
      <c r="Q5" s="38">
        <f t="shared" si="4"/>
        <v>0</v>
      </c>
      <c r="R5" s="82"/>
      <c r="S5" s="45"/>
      <c r="T5" s="38">
        <f t="shared" si="5"/>
        <v>0</v>
      </c>
      <c r="U5" s="82"/>
      <c r="V5" s="45"/>
      <c r="W5" s="38">
        <f t="shared" si="6"/>
        <v>0</v>
      </c>
      <c r="X5" s="45"/>
      <c r="Y5" s="45"/>
      <c r="Z5" s="38">
        <f t="shared" si="7"/>
        <v>0</v>
      </c>
      <c r="AA5" s="82"/>
      <c r="AB5" s="45"/>
      <c r="AC5" s="38">
        <f t="shared" si="8"/>
        <v>0</v>
      </c>
      <c r="AD5" s="82"/>
      <c r="AE5" s="45"/>
      <c r="AF5" s="38">
        <f t="shared" si="9"/>
        <v>0</v>
      </c>
      <c r="AG5" s="82"/>
      <c r="AH5" s="45"/>
      <c r="AI5" s="38">
        <f t="shared" si="10"/>
        <v>0</v>
      </c>
      <c r="AJ5" s="82"/>
      <c r="AK5" s="45"/>
      <c r="AL5" s="38">
        <f t="shared" si="11"/>
        <v>0</v>
      </c>
    </row>
    <row r="6" spans="1:38" ht="12">
      <c r="A6" s="1" t="s">
        <v>17</v>
      </c>
      <c r="B6" s="1" t="s">
        <v>49</v>
      </c>
      <c r="C6" s="82">
        <v>1828</v>
      </c>
      <c r="D6" s="45">
        <v>460</v>
      </c>
      <c r="E6" s="38">
        <f t="shared" si="0"/>
        <v>2288</v>
      </c>
      <c r="F6" s="45">
        <v>1806</v>
      </c>
      <c r="G6" s="45">
        <v>455</v>
      </c>
      <c r="H6" s="45">
        <f t="shared" si="1"/>
        <v>2261</v>
      </c>
      <c r="I6" s="111">
        <v>1811</v>
      </c>
      <c r="J6" s="112">
        <v>456</v>
      </c>
      <c r="K6" s="106">
        <f t="shared" si="2"/>
        <v>2267</v>
      </c>
      <c r="L6" s="82"/>
      <c r="M6" s="45"/>
      <c r="N6" s="38">
        <f t="shared" si="3"/>
        <v>0</v>
      </c>
      <c r="O6" s="82"/>
      <c r="P6" s="45"/>
      <c r="Q6" s="38">
        <f t="shared" si="4"/>
        <v>0</v>
      </c>
      <c r="R6" s="82"/>
      <c r="S6" s="45"/>
      <c r="T6" s="38">
        <f t="shared" si="5"/>
        <v>0</v>
      </c>
      <c r="U6" s="82"/>
      <c r="V6" s="45"/>
      <c r="W6" s="38">
        <f t="shared" si="6"/>
        <v>0</v>
      </c>
      <c r="X6" s="45"/>
      <c r="Y6" s="45"/>
      <c r="Z6" s="38">
        <f t="shared" si="7"/>
        <v>0</v>
      </c>
      <c r="AA6" s="82"/>
      <c r="AB6" s="45"/>
      <c r="AC6" s="38">
        <f t="shared" si="8"/>
        <v>0</v>
      </c>
      <c r="AD6" s="82"/>
      <c r="AE6" s="45"/>
      <c r="AF6" s="38">
        <f t="shared" si="9"/>
        <v>0</v>
      </c>
      <c r="AG6" s="82"/>
      <c r="AH6" s="45"/>
      <c r="AI6" s="38">
        <f t="shared" si="10"/>
        <v>0</v>
      </c>
      <c r="AJ6" s="82"/>
      <c r="AK6" s="45"/>
      <c r="AL6" s="38">
        <f t="shared" si="11"/>
        <v>0</v>
      </c>
    </row>
    <row r="7" spans="1:38" ht="12">
      <c r="A7" s="1" t="s">
        <v>60</v>
      </c>
      <c r="B7" s="1" t="s">
        <v>50</v>
      </c>
      <c r="C7" s="82">
        <v>2375</v>
      </c>
      <c r="D7" s="45">
        <v>417</v>
      </c>
      <c r="E7" s="38">
        <f t="shared" si="0"/>
        <v>2792</v>
      </c>
      <c r="F7" s="45">
        <v>2359</v>
      </c>
      <c r="G7" s="45">
        <v>414</v>
      </c>
      <c r="H7" s="45">
        <f t="shared" si="1"/>
        <v>2773</v>
      </c>
      <c r="I7" s="111">
        <v>2358</v>
      </c>
      <c r="J7" s="112">
        <v>415</v>
      </c>
      <c r="K7" s="106">
        <f t="shared" si="2"/>
        <v>2773</v>
      </c>
      <c r="L7" s="82"/>
      <c r="M7" s="45"/>
      <c r="N7" s="38">
        <f t="shared" si="3"/>
        <v>0</v>
      </c>
      <c r="O7" s="82"/>
      <c r="P7" s="45"/>
      <c r="Q7" s="38">
        <f t="shared" si="4"/>
        <v>0</v>
      </c>
      <c r="R7" s="82"/>
      <c r="S7" s="45"/>
      <c r="T7" s="38">
        <f t="shared" si="5"/>
        <v>0</v>
      </c>
      <c r="U7" s="82"/>
      <c r="V7" s="45"/>
      <c r="W7" s="38">
        <f t="shared" si="6"/>
        <v>0</v>
      </c>
      <c r="X7" s="45"/>
      <c r="Y7" s="45"/>
      <c r="Z7" s="38">
        <f t="shared" si="7"/>
        <v>0</v>
      </c>
      <c r="AA7" s="82"/>
      <c r="AB7" s="45"/>
      <c r="AC7" s="38">
        <f t="shared" si="8"/>
        <v>0</v>
      </c>
      <c r="AD7" s="82"/>
      <c r="AE7" s="45"/>
      <c r="AF7" s="38">
        <f t="shared" si="9"/>
        <v>0</v>
      </c>
      <c r="AG7" s="82"/>
      <c r="AH7" s="45"/>
      <c r="AI7" s="38">
        <f t="shared" si="10"/>
        <v>0</v>
      </c>
      <c r="AJ7" s="82"/>
      <c r="AK7" s="45"/>
      <c r="AL7" s="38">
        <f t="shared" si="11"/>
        <v>0</v>
      </c>
    </row>
    <row r="8" spans="1:38" ht="12">
      <c r="A8" s="1" t="s">
        <v>18</v>
      </c>
      <c r="B8" s="1" t="s">
        <v>51</v>
      </c>
      <c r="C8" s="82">
        <v>724</v>
      </c>
      <c r="D8" s="45">
        <v>213</v>
      </c>
      <c r="E8" s="38">
        <f t="shared" si="0"/>
        <v>937</v>
      </c>
      <c r="F8" s="45">
        <v>724</v>
      </c>
      <c r="G8" s="45">
        <v>209</v>
      </c>
      <c r="H8" s="45">
        <f t="shared" si="1"/>
        <v>933</v>
      </c>
      <c r="I8" s="111">
        <v>721</v>
      </c>
      <c r="J8" s="112">
        <v>211</v>
      </c>
      <c r="K8" s="106">
        <f t="shared" si="2"/>
        <v>932</v>
      </c>
      <c r="L8" s="82"/>
      <c r="M8" s="45"/>
      <c r="N8" s="38">
        <f t="shared" si="3"/>
        <v>0</v>
      </c>
      <c r="O8" s="82"/>
      <c r="P8" s="45"/>
      <c r="Q8" s="38">
        <f t="shared" si="4"/>
        <v>0</v>
      </c>
      <c r="R8" s="82"/>
      <c r="S8" s="45"/>
      <c r="T8" s="38">
        <f t="shared" si="5"/>
        <v>0</v>
      </c>
      <c r="U8" s="82"/>
      <c r="V8" s="45"/>
      <c r="W8" s="38">
        <f t="shared" si="6"/>
        <v>0</v>
      </c>
      <c r="X8" s="45"/>
      <c r="Y8" s="45"/>
      <c r="Z8" s="38">
        <f t="shared" si="7"/>
        <v>0</v>
      </c>
      <c r="AA8" s="82"/>
      <c r="AB8" s="45"/>
      <c r="AC8" s="38">
        <f t="shared" si="8"/>
        <v>0</v>
      </c>
      <c r="AD8" s="82"/>
      <c r="AE8" s="45"/>
      <c r="AF8" s="38">
        <f t="shared" si="9"/>
        <v>0</v>
      </c>
      <c r="AG8" s="82"/>
      <c r="AH8" s="45"/>
      <c r="AI8" s="38">
        <f t="shared" si="10"/>
        <v>0</v>
      </c>
      <c r="AJ8" s="82"/>
      <c r="AK8" s="45"/>
      <c r="AL8" s="38">
        <f t="shared" si="11"/>
        <v>0</v>
      </c>
    </row>
    <row r="9" spans="1:38" ht="12">
      <c r="A9" s="1" t="s">
        <v>19</v>
      </c>
      <c r="B9" s="1" t="s">
        <v>52</v>
      </c>
      <c r="C9" s="82">
        <v>1084</v>
      </c>
      <c r="D9" s="45">
        <v>249</v>
      </c>
      <c r="E9" s="38">
        <f t="shared" si="0"/>
        <v>1333</v>
      </c>
      <c r="F9" s="45">
        <v>1079</v>
      </c>
      <c r="G9" s="45">
        <v>248</v>
      </c>
      <c r="H9" s="45">
        <f t="shared" si="1"/>
        <v>1327</v>
      </c>
      <c r="I9" s="111">
        <v>1081</v>
      </c>
      <c r="J9" s="112">
        <v>249</v>
      </c>
      <c r="K9" s="106">
        <f t="shared" si="2"/>
        <v>1330</v>
      </c>
      <c r="L9" s="82"/>
      <c r="M9" s="45"/>
      <c r="N9" s="38">
        <f t="shared" si="3"/>
        <v>0</v>
      </c>
      <c r="O9" s="82"/>
      <c r="P9" s="45"/>
      <c r="Q9" s="38">
        <f t="shared" si="4"/>
        <v>0</v>
      </c>
      <c r="R9" s="82"/>
      <c r="S9" s="45"/>
      <c r="T9" s="38">
        <f t="shared" si="5"/>
        <v>0</v>
      </c>
      <c r="U9" s="82"/>
      <c r="V9" s="45"/>
      <c r="W9" s="38">
        <f t="shared" si="6"/>
        <v>0</v>
      </c>
      <c r="X9" s="45"/>
      <c r="Y9" s="45"/>
      <c r="Z9" s="38">
        <f t="shared" si="7"/>
        <v>0</v>
      </c>
      <c r="AA9" s="82"/>
      <c r="AB9" s="45"/>
      <c r="AC9" s="38">
        <f t="shared" si="8"/>
        <v>0</v>
      </c>
      <c r="AD9" s="82"/>
      <c r="AE9" s="45"/>
      <c r="AF9" s="38">
        <f t="shared" si="9"/>
        <v>0</v>
      </c>
      <c r="AG9" s="82"/>
      <c r="AH9" s="45"/>
      <c r="AI9" s="38">
        <f t="shared" si="10"/>
        <v>0</v>
      </c>
      <c r="AJ9" s="82"/>
      <c r="AK9" s="45"/>
      <c r="AL9" s="38">
        <f t="shared" si="11"/>
        <v>0</v>
      </c>
    </row>
    <row r="10" spans="1:38" ht="12">
      <c r="A10" s="1" t="s">
        <v>20</v>
      </c>
      <c r="B10" s="1" t="s">
        <v>53</v>
      </c>
      <c r="C10" s="82">
        <v>1875</v>
      </c>
      <c r="D10" s="45">
        <v>647</v>
      </c>
      <c r="E10" s="38">
        <f t="shared" si="0"/>
        <v>2522</v>
      </c>
      <c r="F10" s="45">
        <v>1859</v>
      </c>
      <c r="G10" s="45">
        <v>631</v>
      </c>
      <c r="H10" s="45">
        <f t="shared" si="1"/>
        <v>2490</v>
      </c>
      <c r="I10" s="111">
        <v>1859</v>
      </c>
      <c r="J10" s="112">
        <v>633</v>
      </c>
      <c r="K10" s="106">
        <f t="shared" si="2"/>
        <v>2492</v>
      </c>
      <c r="L10" s="82"/>
      <c r="M10" s="45"/>
      <c r="N10" s="38">
        <f t="shared" si="3"/>
        <v>0</v>
      </c>
      <c r="O10" s="82"/>
      <c r="P10" s="45"/>
      <c r="Q10" s="38">
        <f t="shared" si="4"/>
        <v>0</v>
      </c>
      <c r="R10" s="82"/>
      <c r="S10" s="45"/>
      <c r="T10" s="38">
        <f t="shared" si="5"/>
        <v>0</v>
      </c>
      <c r="U10" s="82"/>
      <c r="V10" s="45"/>
      <c r="W10" s="38">
        <f t="shared" si="6"/>
        <v>0</v>
      </c>
      <c r="X10" s="45"/>
      <c r="Y10" s="45"/>
      <c r="Z10" s="38">
        <f t="shared" si="7"/>
        <v>0</v>
      </c>
      <c r="AA10" s="82"/>
      <c r="AB10" s="45"/>
      <c r="AC10" s="38">
        <f t="shared" si="8"/>
        <v>0</v>
      </c>
      <c r="AD10" s="82"/>
      <c r="AE10" s="45"/>
      <c r="AF10" s="38">
        <f t="shared" si="9"/>
        <v>0</v>
      </c>
      <c r="AG10" s="82"/>
      <c r="AH10" s="45"/>
      <c r="AI10" s="38">
        <f t="shared" si="10"/>
        <v>0</v>
      </c>
      <c r="AJ10" s="82"/>
      <c r="AK10" s="45"/>
      <c r="AL10" s="38">
        <f t="shared" si="11"/>
        <v>0</v>
      </c>
    </row>
    <row r="11" spans="1:38" ht="12">
      <c r="A11" s="1" t="s">
        <v>21</v>
      </c>
      <c r="B11" s="1" t="s">
        <v>54</v>
      </c>
      <c r="C11" s="82">
        <v>3598</v>
      </c>
      <c r="D11" s="45">
        <v>885</v>
      </c>
      <c r="E11" s="38">
        <f t="shared" si="0"/>
        <v>4483</v>
      </c>
      <c r="F11" s="45">
        <v>3580</v>
      </c>
      <c r="G11" s="45">
        <v>878</v>
      </c>
      <c r="H11" s="45">
        <f t="shared" si="1"/>
        <v>4458</v>
      </c>
      <c r="I11" s="111">
        <v>3584</v>
      </c>
      <c r="J11" s="112">
        <v>875</v>
      </c>
      <c r="K11" s="106">
        <f t="shared" si="2"/>
        <v>4459</v>
      </c>
      <c r="L11" s="82"/>
      <c r="M11" s="45"/>
      <c r="N11" s="38">
        <f t="shared" si="3"/>
        <v>0</v>
      </c>
      <c r="O11" s="82"/>
      <c r="P11" s="45"/>
      <c r="Q11" s="38">
        <f t="shared" si="4"/>
        <v>0</v>
      </c>
      <c r="R11" s="82"/>
      <c r="S11" s="45"/>
      <c r="T11" s="38">
        <f t="shared" si="5"/>
        <v>0</v>
      </c>
      <c r="U11" s="82"/>
      <c r="V11" s="45"/>
      <c r="W11" s="38">
        <f t="shared" si="6"/>
        <v>0</v>
      </c>
      <c r="X11" s="45"/>
      <c r="Y11" s="45"/>
      <c r="Z11" s="38">
        <f t="shared" si="7"/>
        <v>0</v>
      </c>
      <c r="AA11" s="82"/>
      <c r="AB11" s="45"/>
      <c r="AC11" s="38">
        <f t="shared" si="8"/>
        <v>0</v>
      </c>
      <c r="AD11" s="82"/>
      <c r="AE11" s="45"/>
      <c r="AF11" s="38">
        <f t="shared" si="9"/>
        <v>0</v>
      </c>
      <c r="AG11" s="82"/>
      <c r="AH11" s="45"/>
      <c r="AI11" s="38">
        <f t="shared" si="10"/>
        <v>0</v>
      </c>
      <c r="AJ11" s="82"/>
      <c r="AK11" s="45"/>
      <c r="AL11" s="38">
        <f t="shared" si="11"/>
        <v>0</v>
      </c>
    </row>
    <row r="12" spans="1:38" ht="12">
      <c r="A12" s="1" t="s">
        <v>22</v>
      </c>
      <c r="B12" s="1" t="s">
        <v>55</v>
      </c>
      <c r="C12" s="82">
        <v>163</v>
      </c>
      <c r="D12" s="45">
        <v>54</v>
      </c>
      <c r="E12" s="38">
        <f t="shared" si="0"/>
        <v>217</v>
      </c>
      <c r="F12" s="45">
        <v>163</v>
      </c>
      <c r="G12" s="45">
        <v>52</v>
      </c>
      <c r="H12" s="45">
        <f t="shared" si="1"/>
        <v>215</v>
      </c>
      <c r="I12" s="111">
        <v>164</v>
      </c>
      <c r="J12" s="112">
        <v>51</v>
      </c>
      <c r="K12" s="106">
        <f t="shared" si="2"/>
        <v>215</v>
      </c>
      <c r="L12" s="82"/>
      <c r="M12" s="45"/>
      <c r="N12" s="38">
        <f t="shared" si="3"/>
        <v>0</v>
      </c>
      <c r="O12" s="82"/>
      <c r="P12" s="45"/>
      <c r="Q12" s="38">
        <f t="shared" si="4"/>
        <v>0</v>
      </c>
      <c r="R12" s="82"/>
      <c r="S12" s="45"/>
      <c r="T12" s="38">
        <f t="shared" si="5"/>
        <v>0</v>
      </c>
      <c r="U12" s="82"/>
      <c r="V12" s="45"/>
      <c r="W12" s="38">
        <f t="shared" si="6"/>
        <v>0</v>
      </c>
      <c r="X12" s="45"/>
      <c r="Y12" s="45"/>
      <c r="Z12" s="38">
        <f t="shared" si="7"/>
        <v>0</v>
      </c>
      <c r="AA12" s="82"/>
      <c r="AB12" s="45"/>
      <c r="AC12" s="38">
        <f t="shared" si="8"/>
        <v>0</v>
      </c>
      <c r="AD12" s="82"/>
      <c r="AE12" s="45"/>
      <c r="AF12" s="38">
        <f t="shared" si="9"/>
        <v>0</v>
      </c>
      <c r="AG12" s="82"/>
      <c r="AH12" s="45"/>
      <c r="AI12" s="38">
        <f t="shared" si="10"/>
        <v>0</v>
      </c>
      <c r="AJ12" s="82"/>
      <c r="AK12" s="45"/>
      <c r="AL12" s="38">
        <f t="shared" si="11"/>
        <v>0</v>
      </c>
    </row>
    <row r="13" spans="1:38" ht="12">
      <c r="A13" s="1" t="s">
        <v>23</v>
      </c>
      <c r="B13" s="1" t="s">
        <v>56</v>
      </c>
      <c r="C13" s="82">
        <v>827</v>
      </c>
      <c r="D13" s="45">
        <v>81</v>
      </c>
      <c r="E13" s="38">
        <f t="shared" si="0"/>
        <v>908</v>
      </c>
      <c r="F13" s="45">
        <v>826</v>
      </c>
      <c r="G13" s="45">
        <v>79</v>
      </c>
      <c r="H13" s="45">
        <f t="shared" si="1"/>
        <v>905</v>
      </c>
      <c r="I13" s="111">
        <v>826</v>
      </c>
      <c r="J13" s="112">
        <v>78</v>
      </c>
      <c r="K13" s="106">
        <f t="shared" si="2"/>
        <v>904</v>
      </c>
      <c r="L13" s="82"/>
      <c r="M13" s="45"/>
      <c r="N13" s="38">
        <f t="shared" si="3"/>
        <v>0</v>
      </c>
      <c r="O13" s="82"/>
      <c r="P13" s="45"/>
      <c r="Q13" s="38">
        <f t="shared" si="4"/>
        <v>0</v>
      </c>
      <c r="R13" s="82"/>
      <c r="S13" s="45"/>
      <c r="T13" s="38">
        <f t="shared" si="5"/>
        <v>0</v>
      </c>
      <c r="U13" s="82"/>
      <c r="V13" s="45"/>
      <c r="W13" s="38">
        <f t="shared" si="6"/>
        <v>0</v>
      </c>
      <c r="X13" s="45"/>
      <c r="Y13" s="45"/>
      <c r="Z13" s="38">
        <f t="shared" si="7"/>
        <v>0</v>
      </c>
      <c r="AA13" s="82"/>
      <c r="AB13" s="45"/>
      <c r="AC13" s="38">
        <f t="shared" si="8"/>
        <v>0</v>
      </c>
      <c r="AD13" s="82"/>
      <c r="AE13" s="45"/>
      <c r="AF13" s="38">
        <f t="shared" si="9"/>
        <v>0</v>
      </c>
      <c r="AG13" s="82"/>
      <c r="AH13" s="45"/>
      <c r="AI13" s="38">
        <f t="shared" si="10"/>
        <v>0</v>
      </c>
      <c r="AJ13" s="82"/>
      <c r="AK13" s="45"/>
      <c r="AL13" s="38">
        <f t="shared" si="11"/>
        <v>0</v>
      </c>
    </row>
    <row r="14" spans="1:38" ht="12">
      <c r="A14" s="1" t="s">
        <v>24</v>
      </c>
      <c r="B14" s="1" t="s">
        <v>57</v>
      </c>
      <c r="C14" s="82">
        <v>225</v>
      </c>
      <c r="D14" s="45">
        <v>93</v>
      </c>
      <c r="E14" s="38">
        <f t="shared" si="0"/>
        <v>318</v>
      </c>
      <c r="F14" s="45">
        <v>224</v>
      </c>
      <c r="G14" s="45">
        <v>91</v>
      </c>
      <c r="H14" s="45">
        <f t="shared" si="1"/>
        <v>315</v>
      </c>
      <c r="I14" s="111">
        <v>224</v>
      </c>
      <c r="J14" s="112">
        <v>92</v>
      </c>
      <c r="K14" s="106">
        <f t="shared" si="2"/>
        <v>316</v>
      </c>
      <c r="L14" s="82"/>
      <c r="M14" s="45"/>
      <c r="N14" s="38">
        <f t="shared" si="3"/>
        <v>0</v>
      </c>
      <c r="O14" s="82"/>
      <c r="P14" s="45"/>
      <c r="Q14" s="38">
        <f t="shared" si="4"/>
        <v>0</v>
      </c>
      <c r="R14" s="82"/>
      <c r="S14" s="45"/>
      <c r="T14" s="38">
        <f t="shared" si="5"/>
        <v>0</v>
      </c>
      <c r="U14" s="82"/>
      <c r="V14" s="45"/>
      <c r="W14" s="38">
        <f t="shared" si="6"/>
        <v>0</v>
      </c>
      <c r="X14" s="45"/>
      <c r="Y14" s="45"/>
      <c r="Z14" s="38">
        <f t="shared" si="7"/>
        <v>0</v>
      </c>
      <c r="AA14" s="82"/>
      <c r="AB14" s="45"/>
      <c r="AC14" s="38">
        <f t="shared" si="8"/>
        <v>0</v>
      </c>
      <c r="AD14" s="82"/>
      <c r="AE14" s="45"/>
      <c r="AF14" s="38">
        <f t="shared" si="9"/>
        <v>0</v>
      </c>
      <c r="AG14" s="82"/>
      <c r="AH14" s="45"/>
      <c r="AI14" s="38">
        <f t="shared" si="10"/>
        <v>0</v>
      </c>
      <c r="AJ14" s="82"/>
      <c r="AK14" s="45"/>
      <c r="AL14" s="38">
        <f t="shared" si="11"/>
        <v>0</v>
      </c>
    </row>
    <row r="15" spans="1:38" ht="12">
      <c r="A15" s="1" t="s">
        <v>25</v>
      </c>
      <c r="B15" s="1" t="s">
        <v>58</v>
      </c>
      <c r="C15" s="82">
        <v>412</v>
      </c>
      <c r="D15" s="45">
        <v>98</v>
      </c>
      <c r="E15" s="38">
        <f t="shared" si="0"/>
        <v>510</v>
      </c>
      <c r="F15" s="45">
        <v>411</v>
      </c>
      <c r="G15" s="45">
        <v>96</v>
      </c>
      <c r="H15" s="45">
        <f t="shared" si="1"/>
        <v>507</v>
      </c>
      <c r="I15" s="111">
        <v>412</v>
      </c>
      <c r="J15" s="112">
        <v>96</v>
      </c>
      <c r="K15" s="106">
        <f t="shared" si="2"/>
        <v>508</v>
      </c>
      <c r="L15" s="82"/>
      <c r="M15" s="45"/>
      <c r="N15" s="38">
        <f t="shared" si="3"/>
        <v>0</v>
      </c>
      <c r="O15" s="82"/>
      <c r="P15" s="45"/>
      <c r="Q15" s="38">
        <f t="shared" si="4"/>
        <v>0</v>
      </c>
      <c r="R15" s="82"/>
      <c r="S15" s="45"/>
      <c r="T15" s="38">
        <f t="shared" si="5"/>
        <v>0</v>
      </c>
      <c r="U15" s="82"/>
      <c r="V15" s="45"/>
      <c r="W15" s="38">
        <f t="shared" si="6"/>
        <v>0</v>
      </c>
      <c r="X15" s="45"/>
      <c r="Y15" s="45"/>
      <c r="Z15" s="38">
        <f t="shared" si="7"/>
        <v>0</v>
      </c>
      <c r="AA15" s="82"/>
      <c r="AB15" s="45"/>
      <c r="AC15" s="38">
        <f t="shared" si="8"/>
        <v>0</v>
      </c>
      <c r="AD15" s="82"/>
      <c r="AE15" s="45"/>
      <c r="AF15" s="38">
        <f t="shared" si="9"/>
        <v>0</v>
      </c>
      <c r="AG15" s="82"/>
      <c r="AH15" s="45"/>
      <c r="AI15" s="38">
        <f t="shared" si="10"/>
        <v>0</v>
      </c>
      <c r="AJ15" s="82"/>
      <c r="AK15" s="45"/>
      <c r="AL15" s="38">
        <f t="shared" si="11"/>
        <v>0</v>
      </c>
    </row>
    <row r="16" spans="1:38" ht="12">
      <c r="A16" s="1" t="s">
        <v>26</v>
      </c>
      <c r="B16" s="1" t="s">
        <v>59</v>
      </c>
      <c r="C16" s="82">
        <v>167</v>
      </c>
      <c r="D16" s="45">
        <v>60</v>
      </c>
      <c r="E16" s="38">
        <f t="shared" si="0"/>
        <v>227</v>
      </c>
      <c r="F16" s="45">
        <v>172</v>
      </c>
      <c r="G16" s="45">
        <v>63</v>
      </c>
      <c r="H16" s="45">
        <f t="shared" si="1"/>
        <v>235</v>
      </c>
      <c r="I16" s="111">
        <v>183</v>
      </c>
      <c r="J16" s="112">
        <v>66</v>
      </c>
      <c r="K16" s="106">
        <f t="shared" si="2"/>
        <v>249</v>
      </c>
      <c r="L16" s="82"/>
      <c r="M16" s="45"/>
      <c r="N16" s="38">
        <f t="shared" si="3"/>
        <v>0</v>
      </c>
      <c r="O16" s="82"/>
      <c r="P16" s="45"/>
      <c r="Q16" s="38">
        <f t="shared" si="4"/>
        <v>0</v>
      </c>
      <c r="R16" s="82"/>
      <c r="S16" s="45"/>
      <c r="T16" s="38">
        <f t="shared" si="5"/>
        <v>0</v>
      </c>
      <c r="U16" s="82"/>
      <c r="V16" s="45"/>
      <c r="W16" s="38">
        <f t="shared" si="6"/>
        <v>0</v>
      </c>
      <c r="X16" s="45"/>
      <c r="Y16" s="45"/>
      <c r="Z16" s="38">
        <f t="shared" si="7"/>
        <v>0</v>
      </c>
      <c r="AA16" s="82"/>
      <c r="AB16" s="45"/>
      <c r="AC16" s="38">
        <f t="shared" si="8"/>
        <v>0</v>
      </c>
      <c r="AD16" s="82"/>
      <c r="AE16" s="45"/>
      <c r="AF16" s="38">
        <f t="shared" si="9"/>
        <v>0</v>
      </c>
      <c r="AG16" s="82"/>
      <c r="AH16" s="45"/>
      <c r="AI16" s="38">
        <f t="shared" si="10"/>
        <v>0</v>
      </c>
      <c r="AJ16" s="82"/>
      <c r="AK16" s="45"/>
      <c r="AL16" s="38">
        <f t="shared" si="11"/>
        <v>0</v>
      </c>
    </row>
    <row r="17" spans="1:38" ht="12">
      <c r="A17" s="1" t="s">
        <v>27</v>
      </c>
      <c r="B17" s="1" t="s">
        <v>92</v>
      </c>
      <c r="C17" s="82">
        <v>76</v>
      </c>
      <c r="D17" s="45">
        <v>11</v>
      </c>
      <c r="E17" s="38">
        <f t="shared" si="0"/>
        <v>87</v>
      </c>
      <c r="F17" s="45">
        <v>75</v>
      </c>
      <c r="G17" s="45">
        <v>11</v>
      </c>
      <c r="H17" s="45">
        <f t="shared" si="1"/>
        <v>86</v>
      </c>
      <c r="I17" s="111">
        <v>75</v>
      </c>
      <c r="J17" s="112">
        <v>11</v>
      </c>
      <c r="K17" s="106">
        <f t="shared" si="2"/>
        <v>86</v>
      </c>
      <c r="L17" s="82"/>
      <c r="M17" s="45"/>
      <c r="N17" s="38">
        <f t="shared" si="3"/>
        <v>0</v>
      </c>
      <c r="O17" s="82"/>
      <c r="P17" s="45"/>
      <c r="Q17" s="38">
        <f t="shared" si="4"/>
        <v>0</v>
      </c>
      <c r="R17" s="82"/>
      <c r="S17" s="45"/>
      <c r="T17" s="38">
        <f t="shared" si="5"/>
        <v>0</v>
      </c>
      <c r="U17" s="82"/>
      <c r="V17" s="45"/>
      <c r="W17" s="38">
        <f t="shared" si="6"/>
        <v>0</v>
      </c>
      <c r="X17" s="45"/>
      <c r="Y17" s="45"/>
      <c r="Z17" s="38">
        <f t="shared" si="7"/>
        <v>0</v>
      </c>
      <c r="AA17" s="82"/>
      <c r="AB17" s="45"/>
      <c r="AC17" s="38">
        <f t="shared" si="8"/>
        <v>0</v>
      </c>
      <c r="AD17" s="82"/>
      <c r="AE17" s="45"/>
      <c r="AF17" s="38">
        <f t="shared" si="9"/>
        <v>0</v>
      </c>
      <c r="AG17" s="82"/>
      <c r="AH17" s="45"/>
      <c r="AI17" s="38">
        <f t="shared" si="10"/>
        <v>0</v>
      </c>
      <c r="AJ17" s="82"/>
      <c r="AK17" s="45"/>
      <c r="AL17" s="38">
        <f t="shared" si="11"/>
        <v>0</v>
      </c>
    </row>
    <row r="18" spans="1:38" ht="12">
      <c r="A18" s="1" t="s">
        <v>28</v>
      </c>
      <c r="B18" s="1" t="s">
        <v>93</v>
      </c>
      <c r="C18" s="82">
        <v>85</v>
      </c>
      <c r="D18" s="45">
        <v>7</v>
      </c>
      <c r="E18" s="38">
        <f t="shared" si="0"/>
        <v>92</v>
      </c>
      <c r="F18" s="45">
        <v>84</v>
      </c>
      <c r="G18" s="45">
        <v>7</v>
      </c>
      <c r="H18" s="45">
        <f t="shared" si="1"/>
        <v>91</v>
      </c>
      <c r="I18" s="111">
        <v>84</v>
      </c>
      <c r="J18" s="112">
        <v>7</v>
      </c>
      <c r="K18" s="106">
        <f t="shared" si="2"/>
        <v>91</v>
      </c>
      <c r="L18" s="82"/>
      <c r="M18" s="45"/>
      <c r="N18" s="38">
        <f t="shared" si="3"/>
        <v>0</v>
      </c>
      <c r="O18" s="82"/>
      <c r="P18" s="45"/>
      <c r="Q18" s="38">
        <f t="shared" si="4"/>
        <v>0</v>
      </c>
      <c r="R18" s="82"/>
      <c r="S18" s="45"/>
      <c r="T18" s="38">
        <f t="shared" si="5"/>
        <v>0</v>
      </c>
      <c r="U18" s="82"/>
      <c r="V18" s="45"/>
      <c r="W18" s="38">
        <f t="shared" si="6"/>
        <v>0</v>
      </c>
      <c r="X18" s="45"/>
      <c r="Y18" s="45"/>
      <c r="Z18" s="38">
        <f t="shared" si="7"/>
        <v>0</v>
      </c>
      <c r="AA18" s="82"/>
      <c r="AB18" s="45"/>
      <c r="AC18" s="38">
        <f t="shared" si="8"/>
        <v>0</v>
      </c>
      <c r="AD18" s="82"/>
      <c r="AE18" s="45"/>
      <c r="AF18" s="38">
        <f t="shared" si="9"/>
        <v>0</v>
      </c>
      <c r="AG18" s="82"/>
      <c r="AH18" s="45"/>
      <c r="AI18" s="38">
        <f t="shared" si="10"/>
        <v>0</v>
      </c>
      <c r="AJ18" s="82"/>
      <c r="AK18" s="45"/>
      <c r="AL18" s="38">
        <f t="shared" si="11"/>
        <v>0</v>
      </c>
    </row>
    <row r="19" spans="1:38" ht="12">
      <c r="A19" s="1" t="s">
        <v>29</v>
      </c>
      <c r="B19" s="1" t="s">
        <v>94</v>
      </c>
      <c r="C19" s="82">
        <v>386</v>
      </c>
      <c r="D19" s="45">
        <v>11</v>
      </c>
      <c r="E19" s="38">
        <f t="shared" si="0"/>
        <v>397</v>
      </c>
      <c r="F19" s="45">
        <v>386</v>
      </c>
      <c r="G19" s="45">
        <v>11</v>
      </c>
      <c r="H19" s="45">
        <f t="shared" si="1"/>
        <v>397</v>
      </c>
      <c r="I19" s="111">
        <v>385</v>
      </c>
      <c r="J19" s="112">
        <v>12</v>
      </c>
      <c r="K19" s="106">
        <f t="shared" si="2"/>
        <v>397</v>
      </c>
      <c r="L19" s="82"/>
      <c r="M19" s="45"/>
      <c r="N19" s="38">
        <f t="shared" si="3"/>
        <v>0</v>
      </c>
      <c r="O19" s="82"/>
      <c r="P19" s="45"/>
      <c r="Q19" s="38">
        <f t="shared" si="4"/>
        <v>0</v>
      </c>
      <c r="R19" s="82"/>
      <c r="S19" s="45"/>
      <c r="T19" s="38">
        <f t="shared" si="5"/>
        <v>0</v>
      </c>
      <c r="U19" s="82"/>
      <c r="V19" s="45"/>
      <c r="W19" s="38">
        <f t="shared" si="6"/>
        <v>0</v>
      </c>
      <c r="X19" s="45"/>
      <c r="Y19" s="45"/>
      <c r="Z19" s="38">
        <f t="shared" si="7"/>
        <v>0</v>
      </c>
      <c r="AA19" s="82"/>
      <c r="AB19" s="45"/>
      <c r="AC19" s="38">
        <f t="shared" si="8"/>
        <v>0</v>
      </c>
      <c r="AD19" s="82"/>
      <c r="AE19" s="45"/>
      <c r="AF19" s="38">
        <f t="shared" si="9"/>
        <v>0</v>
      </c>
      <c r="AG19" s="82"/>
      <c r="AH19" s="45"/>
      <c r="AI19" s="38">
        <f t="shared" si="10"/>
        <v>0</v>
      </c>
      <c r="AJ19" s="82"/>
      <c r="AK19" s="45"/>
      <c r="AL19" s="38">
        <f t="shared" si="11"/>
        <v>0</v>
      </c>
    </row>
    <row r="20" spans="1:38" ht="12">
      <c r="A20" s="1" t="s">
        <v>30</v>
      </c>
      <c r="B20" s="1" t="s">
        <v>95</v>
      </c>
      <c r="C20" s="82">
        <v>109</v>
      </c>
      <c r="D20" s="45">
        <v>6</v>
      </c>
      <c r="E20" s="38">
        <f t="shared" si="0"/>
        <v>115</v>
      </c>
      <c r="F20" s="45">
        <v>109</v>
      </c>
      <c r="G20" s="45">
        <v>6</v>
      </c>
      <c r="H20" s="45">
        <f t="shared" si="1"/>
        <v>115</v>
      </c>
      <c r="I20" s="111">
        <v>111</v>
      </c>
      <c r="J20" s="112">
        <v>6</v>
      </c>
      <c r="K20" s="106">
        <f t="shared" si="2"/>
        <v>117</v>
      </c>
      <c r="L20" s="82"/>
      <c r="M20" s="45"/>
      <c r="N20" s="38">
        <f t="shared" si="3"/>
        <v>0</v>
      </c>
      <c r="O20" s="82"/>
      <c r="P20" s="45"/>
      <c r="Q20" s="38">
        <f t="shared" si="4"/>
        <v>0</v>
      </c>
      <c r="R20" s="82"/>
      <c r="S20" s="45"/>
      <c r="T20" s="38">
        <f t="shared" si="5"/>
        <v>0</v>
      </c>
      <c r="U20" s="82"/>
      <c r="V20" s="45"/>
      <c r="W20" s="38">
        <f t="shared" si="6"/>
        <v>0</v>
      </c>
      <c r="X20" s="45"/>
      <c r="Y20" s="45"/>
      <c r="Z20" s="38">
        <f t="shared" si="7"/>
        <v>0</v>
      </c>
      <c r="AA20" s="82"/>
      <c r="AB20" s="45"/>
      <c r="AC20" s="38">
        <f t="shared" si="8"/>
        <v>0</v>
      </c>
      <c r="AD20" s="82"/>
      <c r="AE20" s="45"/>
      <c r="AF20" s="38">
        <f t="shared" si="9"/>
        <v>0</v>
      </c>
      <c r="AG20" s="82"/>
      <c r="AH20" s="45"/>
      <c r="AI20" s="38">
        <f t="shared" si="10"/>
        <v>0</v>
      </c>
      <c r="AJ20" s="82"/>
      <c r="AK20" s="45"/>
      <c r="AL20" s="38">
        <f t="shared" si="11"/>
        <v>0</v>
      </c>
    </row>
    <row r="21" spans="1:38" ht="12">
      <c r="A21" s="1" t="s">
        <v>31</v>
      </c>
      <c r="B21" s="1" t="s">
        <v>96</v>
      </c>
      <c r="C21" s="82">
        <v>70</v>
      </c>
      <c r="D21" s="45">
        <v>6</v>
      </c>
      <c r="E21" s="38">
        <f t="shared" si="0"/>
        <v>76</v>
      </c>
      <c r="F21" s="45">
        <v>70</v>
      </c>
      <c r="G21" s="45">
        <v>6</v>
      </c>
      <c r="H21" s="45">
        <f t="shared" si="1"/>
        <v>76</v>
      </c>
      <c r="I21" s="111">
        <v>70</v>
      </c>
      <c r="J21" s="112">
        <v>6</v>
      </c>
      <c r="K21" s="106">
        <f t="shared" si="2"/>
        <v>76</v>
      </c>
      <c r="L21" s="82"/>
      <c r="M21" s="45"/>
      <c r="N21" s="38">
        <f t="shared" si="3"/>
        <v>0</v>
      </c>
      <c r="O21" s="82"/>
      <c r="P21" s="45"/>
      <c r="Q21" s="38">
        <f t="shared" si="4"/>
        <v>0</v>
      </c>
      <c r="R21" s="82"/>
      <c r="S21" s="45"/>
      <c r="T21" s="38">
        <f t="shared" si="5"/>
        <v>0</v>
      </c>
      <c r="U21" s="82"/>
      <c r="V21" s="45"/>
      <c r="W21" s="38">
        <f t="shared" si="6"/>
        <v>0</v>
      </c>
      <c r="X21" s="45"/>
      <c r="Y21" s="45"/>
      <c r="Z21" s="38">
        <f t="shared" si="7"/>
        <v>0</v>
      </c>
      <c r="AA21" s="82"/>
      <c r="AB21" s="45"/>
      <c r="AC21" s="38">
        <f t="shared" si="8"/>
        <v>0</v>
      </c>
      <c r="AD21" s="82"/>
      <c r="AE21" s="45"/>
      <c r="AF21" s="38">
        <f t="shared" si="9"/>
        <v>0</v>
      </c>
      <c r="AG21" s="82"/>
      <c r="AH21" s="45"/>
      <c r="AI21" s="38">
        <f t="shared" si="10"/>
        <v>0</v>
      </c>
      <c r="AJ21" s="82"/>
      <c r="AK21" s="45"/>
      <c r="AL21" s="38">
        <f t="shared" si="11"/>
        <v>0</v>
      </c>
    </row>
    <row r="22" spans="1:38" ht="12">
      <c r="A22" s="1" t="s">
        <v>32</v>
      </c>
      <c r="B22" s="1" t="s">
        <v>97</v>
      </c>
      <c r="C22" s="82">
        <v>24</v>
      </c>
      <c r="D22" s="45">
        <v>1</v>
      </c>
      <c r="E22" s="38">
        <f t="shared" si="0"/>
        <v>25</v>
      </c>
      <c r="F22" s="45">
        <v>24</v>
      </c>
      <c r="G22" s="45">
        <v>1</v>
      </c>
      <c r="H22" s="45">
        <f t="shared" si="1"/>
        <v>25</v>
      </c>
      <c r="I22" s="111">
        <v>24</v>
      </c>
      <c r="J22" s="112">
        <v>1</v>
      </c>
      <c r="K22" s="106">
        <f t="shared" si="2"/>
        <v>25</v>
      </c>
      <c r="L22" s="82"/>
      <c r="M22" s="45"/>
      <c r="N22" s="38">
        <f t="shared" si="3"/>
        <v>0</v>
      </c>
      <c r="O22" s="82"/>
      <c r="P22" s="45"/>
      <c r="Q22" s="38">
        <f t="shared" si="4"/>
        <v>0</v>
      </c>
      <c r="R22" s="82"/>
      <c r="S22" s="45"/>
      <c r="T22" s="38">
        <f t="shared" si="5"/>
        <v>0</v>
      </c>
      <c r="U22" s="82"/>
      <c r="V22" s="45"/>
      <c r="W22" s="38">
        <f t="shared" si="6"/>
        <v>0</v>
      </c>
      <c r="X22" s="45"/>
      <c r="Y22" s="45"/>
      <c r="Z22" s="38">
        <f t="shared" si="7"/>
        <v>0</v>
      </c>
      <c r="AA22" s="82"/>
      <c r="AB22" s="45"/>
      <c r="AC22" s="38">
        <f t="shared" si="8"/>
        <v>0</v>
      </c>
      <c r="AD22" s="82"/>
      <c r="AE22" s="45"/>
      <c r="AF22" s="38">
        <f t="shared" si="9"/>
        <v>0</v>
      </c>
      <c r="AG22" s="82"/>
      <c r="AH22" s="45"/>
      <c r="AI22" s="38">
        <f t="shared" si="10"/>
        <v>0</v>
      </c>
      <c r="AJ22" s="82"/>
      <c r="AK22" s="45"/>
      <c r="AL22" s="38">
        <f t="shared" si="11"/>
        <v>0</v>
      </c>
    </row>
    <row r="23" spans="1:38" ht="12">
      <c r="A23" s="1" t="s">
        <v>33</v>
      </c>
      <c r="B23" s="1" t="s">
        <v>98</v>
      </c>
      <c r="C23" s="82">
        <v>189</v>
      </c>
      <c r="D23" s="45">
        <v>8</v>
      </c>
      <c r="E23" s="38">
        <f t="shared" si="0"/>
        <v>197</v>
      </c>
      <c r="F23" s="45">
        <v>190</v>
      </c>
      <c r="G23" s="45">
        <v>7</v>
      </c>
      <c r="H23" s="45">
        <f t="shared" si="1"/>
        <v>197</v>
      </c>
      <c r="I23" s="111">
        <v>191</v>
      </c>
      <c r="J23" s="112">
        <v>7</v>
      </c>
      <c r="K23" s="106">
        <f t="shared" si="2"/>
        <v>198</v>
      </c>
      <c r="L23" s="82"/>
      <c r="M23" s="45"/>
      <c r="N23" s="38">
        <f t="shared" si="3"/>
        <v>0</v>
      </c>
      <c r="O23" s="82"/>
      <c r="P23" s="45"/>
      <c r="Q23" s="38">
        <f t="shared" si="4"/>
        <v>0</v>
      </c>
      <c r="R23" s="82"/>
      <c r="S23" s="45"/>
      <c r="T23" s="38">
        <f t="shared" si="5"/>
        <v>0</v>
      </c>
      <c r="U23" s="82"/>
      <c r="V23" s="45"/>
      <c r="W23" s="38">
        <f t="shared" si="6"/>
        <v>0</v>
      </c>
      <c r="X23" s="45"/>
      <c r="Y23" s="45"/>
      <c r="Z23" s="38">
        <f t="shared" si="7"/>
        <v>0</v>
      </c>
      <c r="AA23" s="82"/>
      <c r="AB23" s="45"/>
      <c r="AC23" s="38">
        <f t="shared" si="8"/>
        <v>0</v>
      </c>
      <c r="AD23" s="82"/>
      <c r="AE23" s="45"/>
      <c r="AF23" s="38">
        <f t="shared" si="9"/>
        <v>0</v>
      </c>
      <c r="AG23" s="82"/>
      <c r="AH23" s="45"/>
      <c r="AI23" s="38">
        <f t="shared" si="10"/>
        <v>0</v>
      </c>
      <c r="AJ23" s="82"/>
      <c r="AK23" s="45"/>
      <c r="AL23" s="38">
        <f t="shared" si="11"/>
        <v>0</v>
      </c>
    </row>
    <row r="24" spans="1:38" ht="12">
      <c r="A24" s="1" t="s">
        <v>34</v>
      </c>
      <c r="B24" s="1" t="s">
        <v>99</v>
      </c>
      <c r="C24" s="82">
        <v>52</v>
      </c>
      <c r="D24" s="45">
        <v>4</v>
      </c>
      <c r="E24" s="38">
        <f t="shared" si="0"/>
        <v>56</v>
      </c>
      <c r="F24" s="45">
        <v>52</v>
      </c>
      <c r="G24" s="45">
        <v>3</v>
      </c>
      <c r="H24" s="45">
        <f t="shared" si="1"/>
        <v>55</v>
      </c>
      <c r="I24" s="111">
        <v>52</v>
      </c>
      <c r="J24" s="112">
        <v>3</v>
      </c>
      <c r="K24" s="106">
        <f t="shared" si="2"/>
        <v>55</v>
      </c>
      <c r="L24" s="82"/>
      <c r="M24" s="45"/>
      <c r="N24" s="38">
        <f t="shared" si="3"/>
        <v>0</v>
      </c>
      <c r="O24" s="82"/>
      <c r="P24" s="45"/>
      <c r="Q24" s="38">
        <f t="shared" si="4"/>
        <v>0</v>
      </c>
      <c r="R24" s="82"/>
      <c r="S24" s="45"/>
      <c r="T24" s="38">
        <f t="shared" si="5"/>
        <v>0</v>
      </c>
      <c r="U24" s="82"/>
      <c r="V24" s="45"/>
      <c r="W24" s="38">
        <f t="shared" si="6"/>
        <v>0</v>
      </c>
      <c r="X24" s="45"/>
      <c r="Y24" s="45"/>
      <c r="Z24" s="38">
        <f t="shared" si="7"/>
        <v>0</v>
      </c>
      <c r="AA24" s="82"/>
      <c r="AB24" s="45"/>
      <c r="AC24" s="38">
        <f t="shared" si="8"/>
        <v>0</v>
      </c>
      <c r="AD24" s="82"/>
      <c r="AE24" s="45"/>
      <c r="AF24" s="38">
        <f t="shared" si="9"/>
        <v>0</v>
      </c>
      <c r="AG24" s="82"/>
      <c r="AH24" s="45"/>
      <c r="AI24" s="38">
        <f t="shared" si="10"/>
        <v>0</v>
      </c>
      <c r="AJ24" s="82"/>
      <c r="AK24" s="45"/>
      <c r="AL24" s="38">
        <f t="shared" si="11"/>
        <v>0</v>
      </c>
    </row>
    <row r="25" spans="1:38" ht="12">
      <c r="A25" s="1" t="s">
        <v>35</v>
      </c>
      <c r="B25" s="1" t="s">
        <v>100</v>
      </c>
      <c r="C25" s="82">
        <v>24</v>
      </c>
      <c r="D25" s="45">
        <v>4</v>
      </c>
      <c r="E25" s="38">
        <f t="shared" si="0"/>
        <v>28</v>
      </c>
      <c r="F25" s="45">
        <v>24</v>
      </c>
      <c r="G25" s="45">
        <v>3</v>
      </c>
      <c r="H25" s="45">
        <f t="shared" si="1"/>
        <v>27</v>
      </c>
      <c r="I25" s="111">
        <v>24</v>
      </c>
      <c r="J25" s="112">
        <v>3</v>
      </c>
      <c r="K25" s="106">
        <f t="shared" si="2"/>
        <v>27</v>
      </c>
      <c r="L25" s="82"/>
      <c r="M25" s="45"/>
      <c r="N25" s="38">
        <f t="shared" si="3"/>
        <v>0</v>
      </c>
      <c r="O25" s="82"/>
      <c r="P25" s="45"/>
      <c r="Q25" s="38">
        <f t="shared" si="4"/>
        <v>0</v>
      </c>
      <c r="R25" s="82"/>
      <c r="S25" s="45"/>
      <c r="T25" s="38">
        <f t="shared" si="5"/>
        <v>0</v>
      </c>
      <c r="U25" s="82"/>
      <c r="V25" s="45"/>
      <c r="W25" s="38">
        <f t="shared" si="6"/>
        <v>0</v>
      </c>
      <c r="X25" s="45"/>
      <c r="Y25" s="45"/>
      <c r="Z25" s="38">
        <f t="shared" si="7"/>
        <v>0</v>
      </c>
      <c r="AA25" s="82"/>
      <c r="AB25" s="45"/>
      <c r="AC25" s="38">
        <f t="shared" si="8"/>
        <v>0</v>
      </c>
      <c r="AD25" s="82"/>
      <c r="AE25" s="45"/>
      <c r="AF25" s="38">
        <f t="shared" si="9"/>
        <v>0</v>
      </c>
      <c r="AG25" s="82"/>
      <c r="AH25" s="45"/>
      <c r="AI25" s="38">
        <f t="shared" si="10"/>
        <v>0</v>
      </c>
      <c r="AJ25" s="82"/>
      <c r="AK25" s="45"/>
      <c r="AL25" s="38">
        <f t="shared" si="11"/>
        <v>0</v>
      </c>
    </row>
    <row r="26" spans="1:38" ht="12">
      <c r="A26" s="1" t="s">
        <v>36</v>
      </c>
      <c r="B26" s="1" t="s">
        <v>61</v>
      </c>
      <c r="C26" s="82">
        <v>1133</v>
      </c>
      <c r="D26" s="45">
        <v>271</v>
      </c>
      <c r="E26" s="38">
        <f t="shared" si="0"/>
        <v>1404</v>
      </c>
      <c r="F26" s="45">
        <v>1122</v>
      </c>
      <c r="G26" s="45">
        <v>271</v>
      </c>
      <c r="H26" s="45">
        <f t="shared" si="1"/>
        <v>1393</v>
      </c>
      <c r="I26" s="111">
        <v>1123</v>
      </c>
      <c r="J26" s="112">
        <v>272</v>
      </c>
      <c r="K26" s="106">
        <f t="shared" si="2"/>
        <v>1395</v>
      </c>
      <c r="L26" s="82"/>
      <c r="M26" s="45"/>
      <c r="N26" s="38">
        <f t="shared" si="3"/>
        <v>0</v>
      </c>
      <c r="O26" s="82"/>
      <c r="P26" s="45"/>
      <c r="Q26" s="38">
        <f t="shared" si="4"/>
        <v>0</v>
      </c>
      <c r="R26" s="82"/>
      <c r="S26" s="45"/>
      <c r="T26" s="38">
        <f t="shared" si="5"/>
        <v>0</v>
      </c>
      <c r="U26" s="82"/>
      <c r="V26" s="45"/>
      <c r="W26" s="38">
        <f t="shared" si="6"/>
        <v>0</v>
      </c>
      <c r="X26" s="45"/>
      <c r="Y26" s="45"/>
      <c r="Z26" s="38">
        <f t="shared" si="7"/>
        <v>0</v>
      </c>
      <c r="AA26" s="82"/>
      <c r="AB26" s="45"/>
      <c r="AC26" s="38">
        <f t="shared" si="8"/>
        <v>0</v>
      </c>
      <c r="AD26" s="82"/>
      <c r="AE26" s="45"/>
      <c r="AF26" s="38">
        <f t="shared" si="9"/>
        <v>0</v>
      </c>
      <c r="AG26" s="82"/>
      <c r="AH26" s="45"/>
      <c r="AI26" s="38">
        <f t="shared" si="10"/>
        <v>0</v>
      </c>
      <c r="AJ26" s="82"/>
      <c r="AK26" s="45"/>
      <c r="AL26" s="38">
        <f t="shared" si="11"/>
        <v>0</v>
      </c>
    </row>
    <row r="27" spans="1:38" ht="12">
      <c r="A27" s="1" t="s">
        <v>37</v>
      </c>
      <c r="B27" s="1" t="s">
        <v>62</v>
      </c>
      <c r="C27" s="82">
        <v>3880</v>
      </c>
      <c r="D27" s="45">
        <v>968</v>
      </c>
      <c r="E27" s="38">
        <f t="shared" si="0"/>
        <v>4848</v>
      </c>
      <c r="F27" s="45">
        <v>3957</v>
      </c>
      <c r="G27" s="45">
        <v>976</v>
      </c>
      <c r="H27" s="45">
        <f t="shared" si="1"/>
        <v>4933</v>
      </c>
      <c r="I27" s="111">
        <v>4145</v>
      </c>
      <c r="J27" s="112">
        <v>1013</v>
      </c>
      <c r="K27" s="106">
        <f t="shared" si="2"/>
        <v>5158</v>
      </c>
      <c r="L27" s="82"/>
      <c r="M27" s="45"/>
      <c r="N27" s="38">
        <f t="shared" si="3"/>
        <v>0</v>
      </c>
      <c r="O27" s="82"/>
      <c r="P27" s="45"/>
      <c r="Q27" s="38">
        <f t="shared" si="4"/>
        <v>0</v>
      </c>
      <c r="R27" s="82"/>
      <c r="S27" s="45"/>
      <c r="T27" s="38">
        <f t="shared" si="5"/>
        <v>0</v>
      </c>
      <c r="U27" s="82"/>
      <c r="V27" s="45"/>
      <c r="W27" s="38">
        <f t="shared" si="6"/>
        <v>0</v>
      </c>
      <c r="X27" s="45"/>
      <c r="Y27" s="45"/>
      <c r="Z27" s="38">
        <f t="shared" si="7"/>
        <v>0</v>
      </c>
      <c r="AA27" s="82"/>
      <c r="AB27" s="45"/>
      <c r="AC27" s="38">
        <f t="shared" si="8"/>
        <v>0</v>
      </c>
      <c r="AD27" s="82"/>
      <c r="AE27" s="45"/>
      <c r="AF27" s="38">
        <f t="shared" si="9"/>
        <v>0</v>
      </c>
      <c r="AG27" s="82"/>
      <c r="AH27" s="45"/>
      <c r="AI27" s="38">
        <f t="shared" si="10"/>
        <v>0</v>
      </c>
      <c r="AJ27" s="82"/>
      <c r="AK27" s="45"/>
      <c r="AL27" s="38">
        <f t="shared" si="11"/>
        <v>0</v>
      </c>
    </row>
    <row r="28" spans="1:38" ht="12">
      <c r="A28" s="1" t="s">
        <v>38</v>
      </c>
      <c r="B28" s="1" t="s">
        <v>63</v>
      </c>
      <c r="C28" s="82">
        <v>507</v>
      </c>
      <c r="D28" s="45">
        <v>160</v>
      </c>
      <c r="E28" s="38">
        <f t="shared" si="0"/>
        <v>667</v>
      </c>
      <c r="F28" s="45">
        <v>500</v>
      </c>
      <c r="G28" s="45">
        <v>152</v>
      </c>
      <c r="H28" s="45">
        <f t="shared" si="1"/>
        <v>652</v>
      </c>
      <c r="I28" s="111">
        <v>504</v>
      </c>
      <c r="J28" s="112">
        <v>153</v>
      </c>
      <c r="K28" s="106">
        <f t="shared" si="2"/>
        <v>657</v>
      </c>
      <c r="L28" s="82"/>
      <c r="M28" s="45"/>
      <c r="N28" s="38">
        <f t="shared" si="3"/>
        <v>0</v>
      </c>
      <c r="O28" s="82"/>
      <c r="P28" s="45"/>
      <c r="Q28" s="38">
        <f t="shared" si="4"/>
        <v>0</v>
      </c>
      <c r="R28" s="82"/>
      <c r="S28" s="45"/>
      <c r="T28" s="38">
        <f t="shared" si="5"/>
        <v>0</v>
      </c>
      <c r="U28" s="82"/>
      <c r="V28" s="45"/>
      <c r="W28" s="38">
        <f t="shared" si="6"/>
        <v>0</v>
      </c>
      <c r="X28" s="45"/>
      <c r="Y28" s="45"/>
      <c r="Z28" s="38">
        <f t="shared" si="7"/>
        <v>0</v>
      </c>
      <c r="AA28" s="82"/>
      <c r="AB28" s="45"/>
      <c r="AC28" s="38">
        <f t="shared" si="8"/>
        <v>0</v>
      </c>
      <c r="AD28" s="82"/>
      <c r="AE28" s="45"/>
      <c r="AF28" s="38">
        <f t="shared" si="9"/>
        <v>0</v>
      </c>
      <c r="AG28" s="82"/>
      <c r="AH28" s="45"/>
      <c r="AI28" s="38">
        <f t="shared" si="10"/>
        <v>0</v>
      </c>
      <c r="AJ28" s="82"/>
      <c r="AK28" s="45"/>
      <c r="AL28" s="38">
        <f t="shared" si="11"/>
        <v>0</v>
      </c>
    </row>
    <row r="29" spans="1:38" ht="12">
      <c r="A29" s="1" t="s">
        <v>39</v>
      </c>
      <c r="B29" s="1" t="s">
        <v>64</v>
      </c>
      <c r="C29" s="82">
        <v>5057</v>
      </c>
      <c r="D29" s="45">
        <v>1916</v>
      </c>
      <c r="E29" s="38">
        <f t="shared" si="0"/>
        <v>6973</v>
      </c>
      <c r="F29" s="45">
        <v>5056</v>
      </c>
      <c r="G29" s="45">
        <v>1897</v>
      </c>
      <c r="H29" s="45">
        <f t="shared" si="1"/>
        <v>6953</v>
      </c>
      <c r="I29" s="111">
        <v>5067</v>
      </c>
      <c r="J29" s="112">
        <v>1912</v>
      </c>
      <c r="K29" s="106">
        <f t="shared" si="2"/>
        <v>6979</v>
      </c>
      <c r="L29" s="82"/>
      <c r="M29" s="45"/>
      <c r="N29" s="38">
        <f t="shared" si="3"/>
        <v>0</v>
      </c>
      <c r="O29" s="82"/>
      <c r="P29" s="45"/>
      <c r="Q29" s="38">
        <f t="shared" si="4"/>
        <v>0</v>
      </c>
      <c r="R29" s="82"/>
      <c r="S29" s="45"/>
      <c r="T29" s="38">
        <f t="shared" si="5"/>
        <v>0</v>
      </c>
      <c r="U29" s="82"/>
      <c r="V29" s="45"/>
      <c r="W29" s="38">
        <f t="shared" si="6"/>
        <v>0</v>
      </c>
      <c r="X29" s="82"/>
      <c r="Z29" s="38">
        <f t="shared" si="7"/>
        <v>0</v>
      </c>
      <c r="AA29" s="82"/>
      <c r="AB29" s="45"/>
      <c r="AC29" s="38">
        <f t="shared" si="8"/>
        <v>0</v>
      </c>
      <c r="AD29" s="82"/>
      <c r="AE29" s="45"/>
      <c r="AF29" s="38">
        <f t="shared" si="9"/>
        <v>0</v>
      </c>
      <c r="AG29" s="82"/>
      <c r="AH29" s="45"/>
      <c r="AI29" s="38">
        <f t="shared" si="10"/>
        <v>0</v>
      </c>
      <c r="AJ29" s="82"/>
      <c r="AK29" s="45"/>
      <c r="AL29" s="38">
        <f t="shared" si="11"/>
        <v>0</v>
      </c>
    </row>
    <row r="30" spans="1:38" ht="12">
      <c r="A30" s="1" t="s">
        <v>40</v>
      </c>
      <c r="B30" s="1" t="s">
        <v>65</v>
      </c>
      <c r="C30" s="82">
        <v>1828</v>
      </c>
      <c r="D30" s="45">
        <v>388</v>
      </c>
      <c r="E30" s="38">
        <f t="shared" si="0"/>
        <v>2216</v>
      </c>
      <c r="F30" s="45">
        <v>1833</v>
      </c>
      <c r="G30" s="45">
        <v>387</v>
      </c>
      <c r="H30" s="45">
        <f t="shared" si="1"/>
        <v>2220</v>
      </c>
      <c r="I30" s="111">
        <v>1854</v>
      </c>
      <c r="J30" s="112">
        <v>388</v>
      </c>
      <c r="K30" s="106">
        <f t="shared" si="2"/>
        <v>2242</v>
      </c>
      <c r="L30" s="82"/>
      <c r="M30" s="45"/>
      <c r="N30" s="38">
        <f t="shared" si="3"/>
        <v>0</v>
      </c>
      <c r="O30" s="82"/>
      <c r="P30" s="45"/>
      <c r="Q30" s="38">
        <f t="shared" si="4"/>
        <v>0</v>
      </c>
      <c r="R30" s="82"/>
      <c r="S30" s="45"/>
      <c r="T30" s="38">
        <f t="shared" si="5"/>
        <v>0</v>
      </c>
      <c r="U30" s="82"/>
      <c r="V30" s="45"/>
      <c r="W30" s="38">
        <f t="shared" si="6"/>
        <v>0</v>
      </c>
      <c r="X30" s="82"/>
      <c r="Z30" s="38">
        <f t="shared" si="7"/>
        <v>0</v>
      </c>
      <c r="AA30" s="82"/>
      <c r="AB30" s="45"/>
      <c r="AC30" s="38">
        <f t="shared" si="8"/>
        <v>0</v>
      </c>
      <c r="AD30" s="82"/>
      <c r="AE30" s="45"/>
      <c r="AF30" s="38">
        <f t="shared" si="9"/>
        <v>0</v>
      </c>
      <c r="AG30" s="82"/>
      <c r="AH30" s="45"/>
      <c r="AI30" s="38">
        <f t="shared" si="10"/>
        <v>0</v>
      </c>
      <c r="AJ30" s="82"/>
      <c r="AK30" s="45"/>
      <c r="AL30" s="38">
        <f t="shared" si="11"/>
        <v>0</v>
      </c>
    </row>
    <row r="31" spans="1:38" ht="12">
      <c r="A31" s="1" t="s">
        <v>41</v>
      </c>
      <c r="B31" s="1" t="s">
        <v>66</v>
      </c>
      <c r="C31" s="82">
        <v>836</v>
      </c>
      <c r="D31" s="45">
        <v>79</v>
      </c>
      <c r="E31" s="38">
        <f t="shared" si="0"/>
        <v>915</v>
      </c>
      <c r="F31" s="45">
        <v>831</v>
      </c>
      <c r="G31" s="45">
        <v>81</v>
      </c>
      <c r="H31" s="45">
        <f t="shared" si="1"/>
        <v>912</v>
      </c>
      <c r="I31" s="111">
        <v>836</v>
      </c>
      <c r="J31" s="112">
        <v>81</v>
      </c>
      <c r="K31" s="106">
        <f t="shared" si="2"/>
        <v>917</v>
      </c>
      <c r="L31" s="82"/>
      <c r="M31" s="45"/>
      <c r="N31" s="38">
        <f t="shared" si="3"/>
        <v>0</v>
      </c>
      <c r="O31" s="82"/>
      <c r="P31" s="45"/>
      <c r="Q31" s="38">
        <f t="shared" si="4"/>
        <v>0</v>
      </c>
      <c r="R31" s="82"/>
      <c r="S31" s="45"/>
      <c r="T31" s="38">
        <f t="shared" si="5"/>
        <v>0</v>
      </c>
      <c r="U31" s="82"/>
      <c r="V31" s="45"/>
      <c r="W31" s="38">
        <f t="shared" si="6"/>
        <v>0</v>
      </c>
      <c r="X31" s="82"/>
      <c r="Z31" s="38">
        <f t="shared" si="7"/>
        <v>0</v>
      </c>
      <c r="AA31" s="82"/>
      <c r="AB31" s="45"/>
      <c r="AC31" s="38">
        <f t="shared" si="8"/>
        <v>0</v>
      </c>
      <c r="AD31" s="82"/>
      <c r="AE31" s="45"/>
      <c r="AF31" s="38">
        <f t="shared" si="9"/>
        <v>0</v>
      </c>
      <c r="AG31" s="82"/>
      <c r="AH31" s="45"/>
      <c r="AI31" s="38">
        <f t="shared" si="10"/>
        <v>0</v>
      </c>
      <c r="AJ31" s="82"/>
      <c r="AK31" s="45"/>
      <c r="AL31" s="38">
        <f t="shared" si="11"/>
        <v>0</v>
      </c>
    </row>
    <row r="32" spans="1:38" ht="12">
      <c r="A32" s="1" t="s">
        <v>42</v>
      </c>
      <c r="B32" s="1" t="s">
        <v>67</v>
      </c>
      <c r="C32" s="82">
        <v>417</v>
      </c>
      <c r="D32" s="45">
        <v>123</v>
      </c>
      <c r="E32" s="38">
        <f t="shared" si="0"/>
        <v>540</v>
      </c>
      <c r="F32" s="45">
        <v>413</v>
      </c>
      <c r="G32" s="45">
        <v>119</v>
      </c>
      <c r="H32" s="45">
        <f t="shared" si="1"/>
        <v>532</v>
      </c>
      <c r="I32" s="111">
        <v>413</v>
      </c>
      <c r="J32" s="112">
        <v>118</v>
      </c>
      <c r="K32" s="106">
        <f t="shared" si="2"/>
        <v>531</v>
      </c>
      <c r="L32" s="82"/>
      <c r="M32" s="45"/>
      <c r="N32" s="38">
        <f t="shared" si="3"/>
        <v>0</v>
      </c>
      <c r="O32" s="82"/>
      <c r="P32" s="45"/>
      <c r="Q32" s="38">
        <f t="shared" si="4"/>
        <v>0</v>
      </c>
      <c r="R32" s="82"/>
      <c r="S32" s="45"/>
      <c r="T32" s="38">
        <f t="shared" si="5"/>
        <v>0</v>
      </c>
      <c r="U32" s="82"/>
      <c r="V32" s="45"/>
      <c r="W32" s="38">
        <f t="shared" si="6"/>
        <v>0</v>
      </c>
      <c r="X32" s="82"/>
      <c r="Y32" s="45"/>
      <c r="Z32" s="38">
        <f t="shared" si="7"/>
        <v>0</v>
      </c>
      <c r="AA32" s="82"/>
      <c r="AB32" s="45"/>
      <c r="AC32" s="38">
        <f t="shared" si="8"/>
        <v>0</v>
      </c>
      <c r="AD32" s="82"/>
      <c r="AE32" s="45"/>
      <c r="AF32" s="38">
        <f t="shared" si="9"/>
        <v>0</v>
      </c>
      <c r="AG32" s="82"/>
      <c r="AH32" s="45"/>
      <c r="AI32" s="38">
        <f t="shared" si="10"/>
        <v>0</v>
      </c>
      <c r="AJ32" s="82"/>
      <c r="AK32" s="45"/>
      <c r="AL32" s="38">
        <f t="shared" si="11"/>
        <v>0</v>
      </c>
    </row>
    <row r="33" spans="1:38" ht="12">
      <c r="A33" s="1" t="s">
        <v>43</v>
      </c>
      <c r="B33" s="1" t="s">
        <v>68</v>
      </c>
      <c r="C33" s="82">
        <v>392</v>
      </c>
      <c r="D33" s="45">
        <v>47</v>
      </c>
      <c r="E33" s="38">
        <f t="shared" si="0"/>
        <v>439</v>
      </c>
      <c r="F33" s="45">
        <v>390</v>
      </c>
      <c r="G33" s="45">
        <v>45</v>
      </c>
      <c r="H33" s="45">
        <f t="shared" si="1"/>
        <v>435</v>
      </c>
      <c r="I33" s="111">
        <v>389</v>
      </c>
      <c r="J33" s="112">
        <v>45</v>
      </c>
      <c r="K33" s="106">
        <f t="shared" si="2"/>
        <v>434</v>
      </c>
      <c r="L33" s="82"/>
      <c r="M33" s="45"/>
      <c r="N33" s="38">
        <f t="shared" si="3"/>
        <v>0</v>
      </c>
      <c r="O33" s="82"/>
      <c r="P33" s="45"/>
      <c r="Q33" s="38">
        <f t="shared" si="4"/>
        <v>0</v>
      </c>
      <c r="R33" s="82"/>
      <c r="S33" s="45"/>
      <c r="T33" s="38">
        <f t="shared" si="5"/>
        <v>0</v>
      </c>
      <c r="U33" s="82"/>
      <c r="V33" s="45"/>
      <c r="W33" s="38">
        <f t="shared" si="6"/>
        <v>0</v>
      </c>
      <c r="X33" s="82"/>
      <c r="Y33" s="45"/>
      <c r="Z33" s="38">
        <f t="shared" si="7"/>
        <v>0</v>
      </c>
      <c r="AA33" s="82"/>
      <c r="AB33" s="45"/>
      <c r="AC33" s="38">
        <f t="shared" si="8"/>
        <v>0</v>
      </c>
      <c r="AD33" s="82"/>
      <c r="AE33" s="45"/>
      <c r="AF33" s="38">
        <f t="shared" si="9"/>
        <v>0</v>
      </c>
      <c r="AG33" s="82"/>
      <c r="AH33" s="45"/>
      <c r="AI33" s="38">
        <f t="shared" si="10"/>
        <v>0</v>
      </c>
      <c r="AJ33" s="82"/>
      <c r="AK33" s="45"/>
      <c r="AL33" s="38">
        <f t="shared" si="11"/>
        <v>0</v>
      </c>
    </row>
    <row r="34" spans="1:38" ht="12">
      <c r="A34" s="1" t="s">
        <v>44</v>
      </c>
      <c r="B34" s="1" t="s">
        <v>69</v>
      </c>
      <c r="C34" s="82">
        <v>1051</v>
      </c>
      <c r="D34" s="45">
        <v>59</v>
      </c>
      <c r="E34" s="38">
        <f t="shared" si="0"/>
        <v>1110</v>
      </c>
      <c r="F34" s="45">
        <v>1049</v>
      </c>
      <c r="G34" s="45">
        <v>58</v>
      </c>
      <c r="H34" s="45">
        <f t="shared" si="1"/>
        <v>1107</v>
      </c>
      <c r="I34" s="111">
        <v>1047</v>
      </c>
      <c r="J34" s="112">
        <v>58</v>
      </c>
      <c r="K34" s="106">
        <f t="shared" si="2"/>
        <v>1105</v>
      </c>
      <c r="L34" s="82"/>
      <c r="M34" s="45"/>
      <c r="N34" s="38">
        <f t="shared" si="3"/>
        <v>0</v>
      </c>
      <c r="O34" s="82"/>
      <c r="P34" s="45"/>
      <c r="Q34" s="38">
        <f t="shared" si="4"/>
        <v>0</v>
      </c>
      <c r="R34" s="82"/>
      <c r="S34" s="45"/>
      <c r="T34" s="38">
        <f t="shared" si="5"/>
        <v>0</v>
      </c>
      <c r="U34" s="82"/>
      <c r="V34" s="45"/>
      <c r="W34" s="38">
        <f t="shared" si="6"/>
        <v>0</v>
      </c>
      <c r="X34" s="82"/>
      <c r="Y34" s="45"/>
      <c r="Z34" s="38">
        <f t="shared" si="7"/>
        <v>0</v>
      </c>
      <c r="AA34" s="82"/>
      <c r="AB34" s="45"/>
      <c r="AC34" s="38">
        <f t="shared" si="8"/>
        <v>0</v>
      </c>
      <c r="AD34" s="82"/>
      <c r="AE34" s="45"/>
      <c r="AF34" s="38">
        <f t="shared" si="9"/>
        <v>0</v>
      </c>
      <c r="AG34" s="82"/>
      <c r="AH34" s="45"/>
      <c r="AI34" s="38">
        <f t="shared" si="10"/>
        <v>0</v>
      </c>
      <c r="AJ34" s="82"/>
      <c r="AK34" s="45"/>
      <c r="AL34" s="38">
        <f t="shared" si="11"/>
        <v>0</v>
      </c>
    </row>
    <row r="35" spans="1:38" ht="12">
      <c r="A35" s="1" t="s">
        <v>45</v>
      </c>
      <c r="B35" s="1" t="s">
        <v>111</v>
      </c>
      <c r="C35" s="83">
        <v>1632</v>
      </c>
      <c r="D35" s="45">
        <v>113</v>
      </c>
      <c r="E35" s="38">
        <f t="shared" si="0"/>
        <v>1745</v>
      </c>
      <c r="F35" s="45">
        <v>1621</v>
      </c>
      <c r="G35" s="45">
        <v>113</v>
      </c>
      <c r="H35" s="45">
        <f t="shared" si="1"/>
        <v>1734</v>
      </c>
      <c r="I35" s="111">
        <v>1620</v>
      </c>
      <c r="J35" s="112">
        <v>113</v>
      </c>
      <c r="K35" s="106">
        <f t="shared" si="2"/>
        <v>1733</v>
      </c>
      <c r="L35" s="83"/>
      <c r="M35" s="45"/>
      <c r="N35" s="38">
        <f t="shared" si="3"/>
        <v>0</v>
      </c>
      <c r="O35" s="83"/>
      <c r="P35" s="45"/>
      <c r="Q35" s="38">
        <f t="shared" si="4"/>
        <v>0</v>
      </c>
      <c r="R35" s="83"/>
      <c r="S35" s="45"/>
      <c r="T35" s="38">
        <f t="shared" si="5"/>
        <v>0</v>
      </c>
      <c r="U35" s="83"/>
      <c r="V35" s="45"/>
      <c r="W35" s="38">
        <f t="shared" si="6"/>
        <v>0</v>
      </c>
      <c r="X35" s="82"/>
      <c r="Y35" s="45"/>
      <c r="Z35" s="38">
        <f t="shared" si="7"/>
        <v>0</v>
      </c>
      <c r="AA35" s="83"/>
      <c r="AB35" s="45"/>
      <c r="AC35" s="38">
        <f t="shared" si="8"/>
        <v>0</v>
      </c>
      <c r="AD35" s="83"/>
      <c r="AE35" s="45"/>
      <c r="AF35" s="38">
        <f t="shared" si="9"/>
        <v>0</v>
      </c>
      <c r="AG35" s="83"/>
      <c r="AH35" s="45"/>
      <c r="AI35" s="38">
        <f t="shared" si="10"/>
        <v>0</v>
      </c>
      <c r="AJ35" s="82"/>
      <c r="AK35" s="45"/>
      <c r="AL35" s="38">
        <f t="shared" si="11"/>
        <v>0</v>
      </c>
    </row>
    <row r="36" spans="1:38" s="84" customFormat="1" ht="12.75" thickBot="1">
      <c r="A36" s="39" t="s">
        <v>8</v>
      </c>
      <c r="B36" s="39"/>
      <c r="C36" s="41">
        <f>SUM(C3:C35)</f>
        <v>37172</v>
      </c>
      <c r="D36" s="39">
        <f>SUM(D3:D35)</f>
        <v>8995</v>
      </c>
      <c r="E36" s="40">
        <f>C36+D36</f>
        <v>46167</v>
      </c>
      <c r="F36" s="39">
        <f>SUM(F3:F35)</f>
        <v>37116</v>
      </c>
      <c r="G36" s="39">
        <f>SUM(G3:G35)</f>
        <v>8910</v>
      </c>
      <c r="H36" s="39">
        <f>SUM(H3:H35)</f>
        <v>46026</v>
      </c>
      <c r="I36" s="113">
        <f>SUM(I3:I35)</f>
        <v>37411</v>
      </c>
      <c r="J36" s="114">
        <f>SUM(J3:J35)</f>
        <v>8971</v>
      </c>
      <c r="K36" s="115">
        <f>I36+J36</f>
        <v>46382</v>
      </c>
      <c r="L36" s="41">
        <f>SUM(L3:L35)</f>
        <v>0</v>
      </c>
      <c r="M36" s="39">
        <f>SUM(M3:M35)</f>
        <v>0</v>
      </c>
      <c r="N36" s="40">
        <f>L36+M36</f>
        <v>0</v>
      </c>
      <c r="O36" s="41">
        <f>SUM(O3:O35)</f>
        <v>0</v>
      </c>
      <c r="P36" s="39">
        <f>SUM(P3:P35)</f>
        <v>0</v>
      </c>
      <c r="Q36" s="40">
        <f>O36+P36</f>
        <v>0</v>
      </c>
      <c r="R36" s="41">
        <f>SUM(R3:R35)</f>
        <v>0</v>
      </c>
      <c r="S36" s="39">
        <f>SUM(S3:S35)</f>
        <v>0</v>
      </c>
      <c r="T36" s="40">
        <f>R36+S36</f>
        <v>0</v>
      </c>
      <c r="U36" s="41">
        <f>SUM(U3:U35)</f>
        <v>0</v>
      </c>
      <c r="V36" s="39">
        <f>SUM(V3:V35)</f>
        <v>0</v>
      </c>
      <c r="W36" s="40">
        <f>U36+V36</f>
        <v>0</v>
      </c>
      <c r="X36" s="41">
        <f>SUM(X3:X35)</f>
        <v>0</v>
      </c>
      <c r="Y36" s="39">
        <f>SUM(Y3:Y35)</f>
        <v>0</v>
      </c>
      <c r="Z36" s="40">
        <f t="shared" si="7"/>
        <v>0</v>
      </c>
      <c r="AA36" s="41">
        <f>SUM(AA3:AA35)</f>
        <v>0</v>
      </c>
      <c r="AB36" s="39">
        <f>SUM(AB3:AB35)</f>
        <v>0</v>
      </c>
      <c r="AC36" s="40">
        <f>AA36+AB36</f>
        <v>0</v>
      </c>
      <c r="AD36" s="41">
        <f>SUM(AD3:AD35)</f>
        <v>0</v>
      </c>
      <c r="AE36" s="39">
        <f>SUM(AE3:AE35)</f>
        <v>0</v>
      </c>
      <c r="AF36" s="40">
        <f>SUM(AF3:AF35)</f>
        <v>0</v>
      </c>
      <c r="AG36" s="41">
        <f>SUM(AG3:AG35)</f>
        <v>0</v>
      </c>
      <c r="AH36" s="39">
        <f>SUM(AH3:AH35)</f>
        <v>0</v>
      </c>
      <c r="AI36" s="39">
        <f>AG36+AH36</f>
        <v>0</v>
      </c>
      <c r="AJ36" s="41">
        <f>SUM(AJ3:AJ35)</f>
        <v>0</v>
      </c>
      <c r="AK36" s="39">
        <f>SUM(AK3:AK35)</f>
        <v>0</v>
      </c>
      <c r="AL36" s="40">
        <f>SUM(AL3:AL35)</f>
        <v>0</v>
      </c>
    </row>
    <row r="37" spans="4:38" s="45" customFormat="1" ht="12.75" thickTop="1">
      <c r="D37" s="1"/>
      <c r="E37" s="1"/>
      <c r="F37" s="1"/>
      <c r="G37" s="1"/>
      <c r="H37" s="1"/>
      <c r="I37" s="14"/>
      <c r="J37" s="3"/>
      <c r="K37" s="3"/>
      <c r="L37" s="8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43831</v>
      </c>
      <c r="B1" s="95" t="s">
        <v>1</v>
      </c>
      <c r="C1" s="96"/>
      <c r="D1" s="97"/>
      <c r="E1" s="95" t="s">
        <v>2</v>
      </c>
      <c r="F1" s="96"/>
      <c r="G1" s="97"/>
    </row>
    <row r="2" spans="1:80" ht="12.75">
      <c r="A2" s="33" t="s">
        <v>74</v>
      </c>
      <c r="B2" s="98"/>
      <c r="C2" s="99"/>
      <c r="D2" s="100"/>
      <c r="E2" s="98"/>
      <c r="F2" s="99"/>
      <c r="G2" s="10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222</v>
      </c>
      <c r="C4" s="8">
        <f>D4-B4</f>
        <v>3077</v>
      </c>
      <c r="D4" s="8">
        <v>3299</v>
      </c>
      <c r="E4" s="8">
        <v>2</v>
      </c>
      <c r="F4" s="8">
        <f>G4-E4</f>
        <v>324</v>
      </c>
      <c r="G4" s="8">
        <v>326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252</v>
      </c>
      <c r="C5" s="8">
        <f aca="true" t="shared" si="0" ref="C5:C13">D5-B5</f>
        <v>2634</v>
      </c>
      <c r="D5" s="8">
        <v>2886</v>
      </c>
      <c r="E5" s="8">
        <v>8</v>
      </c>
      <c r="F5" s="8">
        <f aca="true" t="shared" si="1" ref="F5:F13">G5-E5</f>
        <v>410</v>
      </c>
      <c r="G5" s="8">
        <v>418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99</v>
      </c>
      <c r="C6" s="8">
        <f t="shared" si="0"/>
        <v>830</v>
      </c>
      <c r="D6" s="8">
        <v>929</v>
      </c>
      <c r="E6" s="8">
        <v>4</v>
      </c>
      <c r="F6" s="8">
        <f t="shared" si="1"/>
        <v>120</v>
      </c>
      <c r="G6" s="8">
        <v>124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76</v>
      </c>
      <c r="C7" s="8">
        <f t="shared" si="0"/>
        <v>755</v>
      </c>
      <c r="D7" s="8">
        <v>831</v>
      </c>
      <c r="E7" s="8">
        <v>3</v>
      </c>
      <c r="F7" s="8">
        <f t="shared" si="1"/>
        <v>110</v>
      </c>
      <c r="G7" s="8">
        <v>113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207</v>
      </c>
      <c r="C8" s="8">
        <f t="shared" si="0"/>
        <v>2270</v>
      </c>
      <c r="D8" s="8">
        <v>2477</v>
      </c>
      <c r="E8" s="8">
        <v>0</v>
      </c>
      <c r="F8" s="8">
        <f t="shared" si="1"/>
        <v>202</v>
      </c>
      <c r="G8" s="8">
        <v>202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222</v>
      </c>
      <c r="C9" s="8">
        <f t="shared" si="0"/>
        <v>2726</v>
      </c>
      <c r="D9" s="8">
        <v>2948</v>
      </c>
      <c r="E9" s="8">
        <v>8</v>
      </c>
      <c r="F9" s="8">
        <f t="shared" si="1"/>
        <v>306</v>
      </c>
      <c r="G9" s="8">
        <v>314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2344</v>
      </c>
      <c r="C10" s="8">
        <f t="shared" si="0"/>
        <v>7763</v>
      </c>
      <c r="D10" s="8">
        <v>10107</v>
      </c>
      <c r="E10" s="8">
        <v>19</v>
      </c>
      <c r="F10" s="8">
        <f t="shared" si="1"/>
        <v>753</v>
      </c>
      <c r="G10" s="8">
        <v>772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5094</v>
      </c>
      <c r="C11" s="8">
        <f t="shared" si="0"/>
        <v>15617</v>
      </c>
      <c r="D11" s="8">
        <v>20711</v>
      </c>
      <c r="E11" s="8">
        <v>60</v>
      </c>
      <c r="F11" s="8">
        <f t="shared" si="1"/>
        <v>966</v>
      </c>
      <c r="G11" s="8">
        <v>1026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172</v>
      </c>
      <c r="C12" s="8">
        <f t="shared" si="0"/>
        <v>613</v>
      </c>
      <c r="D12" s="8">
        <v>785</v>
      </c>
      <c r="E12" s="8">
        <v>0</v>
      </c>
      <c r="F12" s="8">
        <f t="shared" si="1"/>
        <v>87</v>
      </c>
      <c r="G12" s="8">
        <v>87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307</v>
      </c>
      <c r="C13" s="8">
        <f t="shared" si="0"/>
        <v>887</v>
      </c>
      <c r="D13" s="8">
        <v>1194</v>
      </c>
      <c r="E13" s="8">
        <v>8</v>
      </c>
      <c r="F13" s="8">
        <f t="shared" si="1"/>
        <v>93</v>
      </c>
      <c r="G13" s="8">
        <v>101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8995</v>
      </c>
      <c r="C14" s="51">
        <f>D14-B14</f>
        <v>37172</v>
      </c>
      <c r="D14" s="52">
        <f>SUM(D4:D13)</f>
        <v>46167</v>
      </c>
      <c r="E14" s="50">
        <f>SUM(E4:E13)</f>
        <v>112</v>
      </c>
      <c r="F14" s="51">
        <f>G14-E14</f>
        <v>3371</v>
      </c>
      <c r="G14" s="52">
        <f>SUM(G4:G13)</f>
        <v>3483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43862</v>
      </c>
      <c r="B17" s="95" t="s">
        <v>1</v>
      </c>
      <c r="C17" s="96"/>
      <c r="D17" s="97"/>
      <c r="E17" s="95" t="s">
        <v>2</v>
      </c>
      <c r="F17" s="96"/>
      <c r="G17" s="97"/>
    </row>
    <row r="18" spans="1:7" ht="12.75">
      <c r="A18" s="33" t="s">
        <v>74</v>
      </c>
      <c r="B18" s="98"/>
      <c r="C18" s="99"/>
      <c r="D18" s="100"/>
      <c r="E18" s="98"/>
      <c r="F18" s="99"/>
      <c r="G18" s="100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>
        <v>141</v>
      </c>
      <c r="C20" s="17">
        <f aca="true" t="shared" si="2" ref="C20:C29">D20-B20</f>
        <v>3145</v>
      </c>
      <c r="D20" s="8">
        <v>3286</v>
      </c>
      <c r="E20" s="8">
        <v>2</v>
      </c>
      <c r="F20" s="51">
        <f aca="true" t="shared" si="3" ref="F20:F29">G20-E20</f>
        <v>313</v>
      </c>
      <c r="G20" s="8">
        <v>315</v>
      </c>
    </row>
    <row r="21" spans="1:7" ht="12.75">
      <c r="A21" s="34" t="s">
        <v>77</v>
      </c>
      <c r="B21" s="8">
        <v>267</v>
      </c>
      <c r="C21" s="17">
        <f t="shared" si="2"/>
        <v>2615</v>
      </c>
      <c r="D21" s="8">
        <v>2882</v>
      </c>
      <c r="E21" s="8">
        <v>8</v>
      </c>
      <c r="F21" s="51">
        <f t="shared" si="3"/>
        <v>402</v>
      </c>
      <c r="G21" s="8">
        <v>410</v>
      </c>
    </row>
    <row r="22" spans="1:7" ht="12.75">
      <c r="A22" s="34" t="s">
        <v>78</v>
      </c>
      <c r="B22" s="8">
        <v>99</v>
      </c>
      <c r="C22" s="17">
        <f t="shared" si="2"/>
        <v>828</v>
      </c>
      <c r="D22" s="8">
        <v>927</v>
      </c>
      <c r="E22" s="8">
        <v>4</v>
      </c>
      <c r="F22" s="51">
        <f t="shared" si="3"/>
        <v>116</v>
      </c>
      <c r="G22" s="8">
        <v>120</v>
      </c>
    </row>
    <row r="23" spans="1:7" ht="12.75">
      <c r="A23" s="34" t="s">
        <v>79</v>
      </c>
      <c r="B23" s="8">
        <v>75</v>
      </c>
      <c r="C23" s="17">
        <f t="shared" si="2"/>
        <v>753</v>
      </c>
      <c r="D23" s="8">
        <v>828</v>
      </c>
      <c r="E23" s="8">
        <v>3</v>
      </c>
      <c r="F23" s="51">
        <f t="shared" si="3"/>
        <v>107</v>
      </c>
      <c r="G23" s="8">
        <v>110</v>
      </c>
    </row>
    <row r="24" spans="1:7" ht="12.75">
      <c r="A24" s="34" t="s">
        <v>75</v>
      </c>
      <c r="B24" s="8">
        <v>202</v>
      </c>
      <c r="C24" s="17">
        <f t="shared" si="2"/>
        <v>2261</v>
      </c>
      <c r="D24" s="8">
        <v>2463</v>
      </c>
      <c r="E24" s="8">
        <v>0</v>
      </c>
      <c r="F24" s="51">
        <f t="shared" si="3"/>
        <v>190</v>
      </c>
      <c r="G24" s="8">
        <v>190</v>
      </c>
    </row>
    <row r="25" spans="1:7" ht="12.75">
      <c r="A25" s="34" t="s">
        <v>80</v>
      </c>
      <c r="B25" s="8">
        <v>222</v>
      </c>
      <c r="C25" s="17">
        <f t="shared" si="2"/>
        <v>2717</v>
      </c>
      <c r="D25" s="8">
        <v>2939</v>
      </c>
      <c r="E25" s="8">
        <v>8</v>
      </c>
      <c r="F25" s="51">
        <f t="shared" si="3"/>
        <v>298</v>
      </c>
      <c r="G25" s="8">
        <v>306</v>
      </c>
    </row>
    <row r="26" spans="1:7" ht="12.75">
      <c r="A26" s="34" t="s">
        <v>81</v>
      </c>
      <c r="B26" s="8">
        <v>2306</v>
      </c>
      <c r="C26" s="17">
        <f t="shared" si="2"/>
        <v>7688</v>
      </c>
      <c r="D26" s="8">
        <v>9994</v>
      </c>
      <c r="E26" s="8">
        <v>19</v>
      </c>
      <c r="F26" s="51">
        <f t="shared" si="3"/>
        <v>725</v>
      </c>
      <c r="G26" s="8">
        <v>744</v>
      </c>
    </row>
    <row r="27" spans="1:7" ht="12.75">
      <c r="A27" s="34" t="s">
        <v>82</v>
      </c>
      <c r="B27" s="8">
        <v>5026</v>
      </c>
      <c r="C27" s="17">
        <f t="shared" si="2"/>
        <v>15507</v>
      </c>
      <c r="D27" s="8">
        <v>20533</v>
      </c>
      <c r="E27" s="8">
        <v>53</v>
      </c>
      <c r="F27" s="51">
        <f t="shared" si="3"/>
        <v>926</v>
      </c>
      <c r="G27" s="8">
        <v>979</v>
      </c>
    </row>
    <row r="28" spans="1:7" ht="12.75">
      <c r="A28" s="34" t="s">
        <v>83</v>
      </c>
      <c r="B28" s="8">
        <v>181</v>
      </c>
      <c r="C28" s="17">
        <f t="shared" si="2"/>
        <v>684</v>
      </c>
      <c r="D28" s="8">
        <v>865</v>
      </c>
      <c r="E28" s="8">
        <v>1</v>
      </c>
      <c r="F28" s="51">
        <f t="shared" si="3"/>
        <v>108</v>
      </c>
      <c r="G28" s="8">
        <v>109</v>
      </c>
    </row>
    <row r="29" spans="1:7" ht="12.75">
      <c r="A29" s="34" t="s">
        <v>84</v>
      </c>
      <c r="B29" s="8">
        <v>319</v>
      </c>
      <c r="C29" s="17">
        <f t="shared" si="2"/>
        <v>990</v>
      </c>
      <c r="D29" s="8">
        <v>1309</v>
      </c>
      <c r="E29" s="8">
        <v>8</v>
      </c>
      <c r="F29" s="51">
        <f t="shared" si="3"/>
        <v>126</v>
      </c>
      <c r="G29" s="8">
        <v>134</v>
      </c>
    </row>
    <row r="30" spans="1:7" ht="12.75">
      <c r="A30" s="34" t="s">
        <v>73</v>
      </c>
      <c r="B30" s="50">
        <f>SUM(B20:B29)</f>
        <v>8838</v>
      </c>
      <c r="C30" s="51">
        <f>D30-B30</f>
        <v>37188</v>
      </c>
      <c r="D30" s="52">
        <f>SUM(D20:D29)</f>
        <v>46026</v>
      </c>
      <c r="E30" s="50">
        <f>SUM(E20:E29)</f>
        <v>106</v>
      </c>
      <c r="F30" s="51">
        <f>G30-E30</f>
        <v>3311</v>
      </c>
      <c r="G30" s="52">
        <f>SUM(G20:G29)</f>
        <v>3417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43891</v>
      </c>
      <c r="B33" s="95" t="s">
        <v>1</v>
      </c>
      <c r="C33" s="96"/>
      <c r="D33" s="97"/>
      <c r="E33" s="95" t="s">
        <v>2</v>
      </c>
      <c r="F33" s="96"/>
      <c r="G33" s="97"/>
    </row>
    <row r="34" spans="1:7" ht="12.75">
      <c r="A34" s="33" t="s">
        <v>74</v>
      </c>
      <c r="B34" s="98"/>
      <c r="C34" s="99"/>
      <c r="D34" s="100"/>
      <c r="E34" s="98"/>
      <c r="F34" s="99"/>
      <c r="G34" s="100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102">
        <v>243</v>
      </c>
      <c r="C36" s="104">
        <f>D36-B36</f>
        <v>3220</v>
      </c>
      <c r="D36" s="103">
        <v>3463</v>
      </c>
      <c r="E36" s="8">
        <v>3</v>
      </c>
      <c r="F36" s="104">
        <f>G36-E36</f>
        <v>345</v>
      </c>
      <c r="G36" s="103">
        <v>348</v>
      </c>
    </row>
    <row r="37" spans="1:7" ht="12.75">
      <c r="A37" s="34" t="s">
        <v>77</v>
      </c>
      <c r="B37" s="102">
        <v>271</v>
      </c>
      <c r="C37" s="104">
        <f aca="true" t="shared" si="4" ref="C37:C45">D37-B37</f>
        <v>2780</v>
      </c>
      <c r="D37" s="103">
        <v>3051</v>
      </c>
      <c r="E37" s="8">
        <v>8</v>
      </c>
      <c r="F37" s="104">
        <f aca="true" t="shared" si="5" ref="F37:F45">G37-E37</f>
        <v>431</v>
      </c>
      <c r="G37" s="103">
        <v>439</v>
      </c>
    </row>
    <row r="38" spans="1:7" ht="12.75">
      <c r="A38" s="34" t="s">
        <v>78</v>
      </c>
      <c r="B38" s="102">
        <v>104</v>
      </c>
      <c r="C38" s="104">
        <f t="shared" si="4"/>
        <v>880</v>
      </c>
      <c r="D38" s="103">
        <v>984</v>
      </c>
      <c r="E38" s="8">
        <v>4</v>
      </c>
      <c r="F38" s="104">
        <f t="shared" si="5"/>
        <v>124</v>
      </c>
      <c r="G38" s="103">
        <v>128</v>
      </c>
    </row>
    <row r="39" spans="1:7" ht="12.75">
      <c r="A39" s="34" t="s">
        <v>79</v>
      </c>
      <c r="B39" s="102">
        <v>84</v>
      </c>
      <c r="C39" s="104">
        <f t="shared" si="4"/>
        <v>810</v>
      </c>
      <c r="D39" s="103">
        <v>894</v>
      </c>
      <c r="E39" s="8">
        <v>4</v>
      </c>
      <c r="F39" s="104">
        <f t="shared" si="5"/>
        <v>122</v>
      </c>
      <c r="G39" s="103">
        <v>126</v>
      </c>
    </row>
    <row r="40" spans="1:7" ht="12.75">
      <c r="A40" s="34" t="s">
        <v>75</v>
      </c>
      <c r="B40" s="102">
        <v>208</v>
      </c>
      <c r="C40" s="104">
        <f t="shared" si="4"/>
        <v>2369</v>
      </c>
      <c r="D40" s="103">
        <v>2577</v>
      </c>
      <c r="E40" s="8">
        <v>0</v>
      </c>
      <c r="F40" s="104">
        <f t="shared" si="5"/>
        <v>203</v>
      </c>
      <c r="G40" s="103">
        <v>203</v>
      </c>
    </row>
    <row r="41" spans="1:7" ht="12.75">
      <c r="A41" s="34" t="s">
        <v>80</v>
      </c>
      <c r="B41" s="102">
        <v>233</v>
      </c>
      <c r="C41" s="104">
        <f t="shared" si="4"/>
        <v>2855</v>
      </c>
      <c r="D41" s="103">
        <v>3088</v>
      </c>
      <c r="E41" s="8">
        <v>8</v>
      </c>
      <c r="F41" s="104">
        <f t="shared" si="5"/>
        <v>310</v>
      </c>
      <c r="G41" s="103">
        <v>318</v>
      </c>
    </row>
    <row r="42" spans="1:7" ht="12.75">
      <c r="A42" s="34" t="s">
        <v>81</v>
      </c>
      <c r="B42" s="102">
        <v>2424</v>
      </c>
      <c r="C42" s="104">
        <f t="shared" si="4"/>
        <v>8098</v>
      </c>
      <c r="D42" s="103">
        <v>10522</v>
      </c>
      <c r="E42" s="8">
        <v>20</v>
      </c>
      <c r="F42" s="104">
        <f t="shared" si="5"/>
        <v>801</v>
      </c>
      <c r="G42" s="103">
        <v>821</v>
      </c>
    </row>
    <row r="43" spans="1:7" ht="12.75">
      <c r="A43" s="34" t="s">
        <v>82</v>
      </c>
      <c r="B43" s="102">
        <v>5271</v>
      </c>
      <c r="C43" s="104">
        <f t="shared" si="4"/>
        <v>16153</v>
      </c>
      <c r="D43" s="103">
        <v>21424</v>
      </c>
      <c r="E43" s="8">
        <v>57</v>
      </c>
      <c r="F43" s="104">
        <f t="shared" si="5"/>
        <v>1006</v>
      </c>
      <c r="G43" s="103">
        <v>1063</v>
      </c>
    </row>
    <row r="44" spans="1:7" ht="12.75">
      <c r="A44" s="34" t="s">
        <v>83</v>
      </c>
      <c r="B44" s="8">
        <v>55</v>
      </c>
      <c r="C44" s="104">
        <f t="shared" si="4"/>
        <v>106</v>
      </c>
      <c r="D44" s="8">
        <v>161</v>
      </c>
      <c r="E44" s="8">
        <v>0</v>
      </c>
      <c r="F44" s="104">
        <f t="shared" si="5"/>
        <v>5</v>
      </c>
      <c r="G44" s="8">
        <v>5</v>
      </c>
    </row>
    <row r="45" spans="1:7" ht="12.75">
      <c r="A45" s="34" t="s">
        <v>84</v>
      </c>
      <c r="B45" s="8">
        <v>77</v>
      </c>
      <c r="C45" s="104">
        <f t="shared" si="4"/>
        <v>141</v>
      </c>
      <c r="D45" s="8">
        <v>218</v>
      </c>
      <c r="E45" s="8">
        <v>4</v>
      </c>
      <c r="F45" s="104">
        <f t="shared" si="5"/>
        <v>11</v>
      </c>
      <c r="G45" s="8">
        <v>15</v>
      </c>
    </row>
    <row r="46" spans="1:7" ht="12.75">
      <c r="A46" s="34" t="s">
        <v>73</v>
      </c>
      <c r="B46" s="50">
        <f aca="true" t="shared" si="6" ref="B46:G46">SUM(B36:B45)</f>
        <v>8970</v>
      </c>
      <c r="C46" s="50">
        <f t="shared" si="6"/>
        <v>37412</v>
      </c>
      <c r="D46" s="52">
        <f t="shared" si="6"/>
        <v>46382</v>
      </c>
      <c r="E46" s="50">
        <f t="shared" si="6"/>
        <v>108</v>
      </c>
      <c r="F46" s="50">
        <f t="shared" si="6"/>
        <v>3358</v>
      </c>
      <c r="G46" s="52">
        <f t="shared" si="6"/>
        <v>3466</v>
      </c>
    </row>
    <row r="47" ht="12.75">
      <c r="B47" s="43"/>
    </row>
    <row r="48" ht="12.75">
      <c r="B48" s="43"/>
    </row>
    <row r="49" spans="1:7" ht="12.75">
      <c r="A49" s="32">
        <v>43922</v>
      </c>
      <c r="B49" s="95" t="s">
        <v>1</v>
      </c>
      <c r="C49" s="96"/>
      <c r="D49" s="97"/>
      <c r="E49" s="95" t="s">
        <v>2</v>
      </c>
      <c r="F49" s="96"/>
      <c r="G49" s="97"/>
    </row>
    <row r="50" spans="1:7" ht="12.75">
      <c r="A50" s="33" t="s">
        <v>74</v>
      </c>
      <c r="B50" s="98"/>
      <c r="C50" s="99"/>
      <c r="D50" s="100"/>
      <c r="E50" s="98"/>
      <c r="F50" s="99"/>
      <c r="G50" s="100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/>
      <c r="C52" s="8"/>
      <c r="D52" s="8"/>
      <c r="E52" s="8"/>
      <c r="F52" s="8"/>
      <c r="G52" s="8"/>
    </row>
    <row r="53" spans="1:7" ht="12.75">
      <c r="A53" s="34" t="s">
        <v>77</v>
      </c>
      <c r="B53" s="8"/>
      <c r="C53" s="8"/>
      <c r="D53" s="8"/>
      <c r="E53" s="8"/>
      <c r="F53" s="8"/>
      <c r="G53" s="8"/>
    </row>
    <row r="54" spans="1:7" ht="12.75">
      <c r="A54" s="34" t="s">
        <v>78</v>
      </c>
      <c r="B54" s="8"/>
      <c r="C54" s="8"/>
      <c r="D54" s="8"/>
      <c r="E54" s="8"/>
      <c r="F54" s="8"/>
      <c r="G54" s="8"/>
    </row>
    <row r="55" spans="1:7" ht="12.75">
      <c r="A55" s="34" t="s">
        <v>79</v>
      </c>
      <c r="B55" s="8"/>
      <c r="C55" s="8"/>
      <c r="D55" s="8"/>
      <c r="E55" s="8"/>
      <c r="F55" s="8"/>
      <c r="G55" s="8"/>
    </row>
    <row r="56" spans="1:7" ht="12.75">
      <c r="A56" s="34" t="s">
        <v>75</v>
      </c>
      <c r="B56" s="8"/>
      <c r="C56" s="8"/>
      <c r="D56" s="8"/>
      <c r="E56" s="8"/>
      <c r="F56" s="8"/>
      <c r="G56" s="8"/>
    </row>
    <row r="57" spans="1:7" ht="12.75">
      <c r="A57" s="34" t="s">
        <v>80</v>
      </c>
      <c r="B57" s="8"/>
      <c r="C57" s="8"/>
      <c r="D57" s="8"/>
      <c r="E57" s="8"/>
      <c r="F57" s="8"/>
      <c r="G57" s="8"/>
    </row>
    <row r="58" spans="1:7" ht="12.75">
      <c r="A58" s="34" t="s">
        <v>81</v>
      </c>
      <c r="B58" s="8"/>
      <c r="C58" s="8"/>
      <c r="D58" s="8"/>
      <c r="E58" s="8"/>
      <c r="F58" s="8"/>
      <c r="G58" s="8"/>
    </row>
    <row r="59" spans="1:7" ht="12.75">
      <c r="A59" s="34" t="s">
        <v>82</v>
      </c>
      <c r="B59" s="8"/>
      <c r="C59" s="8"/>
      <c r="D59" s="8"/>
      <c r="E59" s="8"/>
      <c r="F59" s="8"/>
      <c r="G59" s="8"/>
    </row>
    <row r="60" spans="1:7" ht="12.75">
      <c r="A60" s="34" t="s">
        <v>83</v>
      </c>
      <c r="B60" s="8"/>
      <c r="C60" s="8"/>
      <c r="D60" s="8"/>
      <c r="E60" s="8"/>
      <c r="F60" s="8"/>
      <c r="G60" s="8"/>
    </row>
    <row r="61" spans="1:7" ht="12.75">
      <c r="A61" s="34" t="s">
        <v>84</v>
      </c>
      <c r="B61" s="8"/>
      <c r="C61" s="8"/>
      <c r="D61" s="8"/>
      <c r="E61" s="8"/>
      <c r="F61" s="8"/>
      <c r="G61" s="8"/>
    </row>
    <row r="62" spans="1:7" ht="12.75">
      <c r="A62" s="34" t="s">
        <v>73</v>
      </c>
      <c r="B62" s="50">
        <f>SUM(B52:B61)</f>
        <v>0</v>
      </c>
      <c r="C62" s="52">
        <f>D62-B62</f>
        <v>0</v>
      </c>
      <c r="D62" s="52">
        <f>SUM(D52:D61)</f>
        <v>0</v>
      </c>
      <c r="E62" s="50">
        <f>SUM(E52:E61)</f>
        <v>0</v>
      </c>
      <c r="F62" s="51">
        <f>G62-E62</f>
        <v>0</v>
      </c>
      <c r="G62" s="52">
        <f>SUM(G52:G61)</f>
        <v>0</v>
      </c>
    </row>
    <row r="65" spans="1:7" ht="12.75">
      <c r="A65" s="32">
        <v>43952</v>
      </c>
      <c r="B65" s="95" t="s">
        <v>1</v>
      </c>
      <c r="C65" s="96"/>
      <c r="D65" s="97"/>
      <c r="E65" s="95" t="s">
        <v>2</v>
      </c>
      <c r="F65" s="96"/>
      <c r="G65" s="97"/>
    </row>
    <row r="66" spans="1:7" ht="12.75">
      <c r="A66" s="33" t="s">
        <v>74</v>
      </c>
      <c r="B66" s="98"/>
      <c r="C66" s="99"/>
      <c r="D66" s="100"/>
      <c r="E66" s="98"/>
      <c r="F66" s="99"/>
      <c r="G66" s="100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/>
      <c r="C68" s="8"/>
      <c r="D68" s="8"/>
      <c r="E68" s="8"/>
      <c r="F68" s="8"/>
      <c r="G68" s="8"/>
    </row>
    <row r="69" spans="1:7" ht="12.75">
      <c r="A69" s="34" t="s">
        <v>77</v>
      </c>
      <c r="B69" s="8"/>
      <c r="C69" s="8"/>
      <c r="D69" s="8"/>
      <c r="E69" s="8"/>
      <c r="F69" s="8"/>
      <c r="G69" s="8"/>
    </row>
    <row r="70" spans="1:7" ht="12.75">
      <c r="A70" s="34" t="s">
        <v>78</v>
      </c>
      <c r="B70" s="8"/>
      <c r="C70" s="8"/>
      <c r="D70" s="8"/>
      <c r="E70" s="8"/>
      <c r="F70" s="8"/>
      <c r="G70" s="8"/>
    </row>
    <row r="71" spans="1:7" ht="12.75">
      <c r="A71" s="34" t="s">
        <v>79</v>
      </c>
      <c r="B71" s="8"/>
      <c r="C71" s="8"/>
      <c r="D71" s="8"/>
      <c r="E71" s="8"/>
      <c r="F71" s="8"/>
      <c r="G71" s="8"/>
    </row>
    <row r="72" spans="1:7" ht="12.75">
      <c r="A72" s="34" t="s">
        <v>75</v>
      </c>
      <c r="B72" s="8"/>
      <c r="C72" s="8"/>
      <c r="D72" s="8"/>
      <c r="E72" s="8"/>
      <c r="F72" s="8"/>
      <c r="G72" s="8"/>
    </row>
    <row r="73" spans="1:7" ht="12.75">
      <c r="A73" s="34" t="s">
        <v>80</v>
      </c>
      <c r="B73" s="8"/>
      <c r="C73" s="8"/>
      <c r="D73" s="8"/>
      <c r="E73" s="8"/>
      <c r="F73" s="8"/>
      <c r="G73" s="8"/>
    </row>
    <row r="74" spans="1:7" ht="12.75">
      <c r="A74" s="34" t="s">
        <v>81</v>
      </c>
      <c r="B74" s="8"/>
      <c r="C74" s="8"/>
      <c r="D74" s="8"/>
      <c r="E74" s="8"/>
      <c r="F74" s="8"/>
      <c r="G74" s="8"/>
    </row>
    <row r="75" spans="1:7" ht="12.75">
      <c r="A75" s="34" t="s">
        <v>82</v>
      </c>
      <c r="B75" s="8"/>
      <c r="C75" s="8"/>
      <c r="D75" s="8"/>
      <c r="E75" s="8"/>
      <c r="F75" s="8"/>
      <c r="G75" s="8"/>
    </row>
    <row r="76" spans="1:7" ht="12.75">
      <c r="A76" s="34" t="s">
        <v>83</v>
      </c>
      <c r="B76" s="8"/>
      <c r="C76" s="8"/>
      <c r="D76" s="8"/>
      <c r="E76" s="8"/>
      <c r="F76" s="8"/>
      <c r="G76" s="8"/>
    </row>
    <row r="77" spans="1:7" ht="12.75">
      <c r="A77" s="34" t="s">
        <v>84</v>
      </c>
      <c r="B77" s="8"/>
      <c r="C77" s="8"/>
      <c r="D77" s="8"/>
      <c r="E77" s="8"/>
      <c r="F77" s="8"/>
      <c r="G77" s="8"/>
    </row>
    <row r="78" spans="1:7" ht="12.75">
      <c r="A78" s="34" t="s">
        <v>73</v>
      </c>
      <c r="B78" s="50">
        <f>SUM(B68:B77)</f>
        <v>0</v>
      </c>
      <c r="C78" s="51">
        <f>D78-B78</f>
        <v>0</v>
      </c>
      <c r="D78" s="52">
        <f>SUM(D68:D77)</f>
        <v>0</v>
      </c>
      <c r="E78" s="50">
        <f>SUM(E68:E77)</f>
        <v>0</v>
      </c>
      <c r="F78" s="51">
        <f>G78-E78</f>
        <v>0</v>
      </c>
      <c r="G78" s="52">
        <f>SUM(G68:G77)</f>
        <v>0</v>
      </c>
    </row>
    <row r="81" spans="1:7" ht="12.75">
      <c r="A81" s="32">
        <v>43983</v>
      </c>
      <c r="B81" s="95" t="s">
        <v>1</v>
      </c>
      <c r="C81" s="96"/>
      <c r="D81" s="97"/>
      <c r="E81" s="95" t="s">
        <v>2</v>
      </c>
      <c r="F81" s="96"/>
      <c r="G81" s="97"/>
    </row>
    <row r="82" spans="1:7" ht="12.75">
      <c r="A82" s="33" t="s">
        <v>74</v>
      </c>
      <c r="B82" s="98"/>
      <c r="C82" s="99"/>
      <c r="D82" s="100"/>
      <c r="E82" s="98"/>
      <c r="F82" s="99"/>
      <c r="G82" s="100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/>
      <c r="C84" s="8"/>
      <c r="D84" s="8"/>
      <c r="E84" s="8"/>
      <c r="F84" s="8"/>
      <c r="G84" s="8"/>
    </row>
    <row r="85" spans="1:7" ht="12.75">
      <c r="A85" s="34" t="s">
        <v>77</v>
      </c>
      <c r="B85" s="8"/>
      <c r="C85" s="8"/>
      <c r="D85" s="8"/>
      <c r="E85" s="8"/>
      <c r="F85" s="8"/>
      <c r="G85" s="8"/>
    </row>
    <row r="86" spans="1:7" ht="12.75">
      <c r="A86" s="34" t="s">
        <v>78</v>
      </c>
      <c r="B86" s="8"/>
      <c r="C86" s="8"/>
      <c r="D86" s="8"/>
      <c r="E86" s="8"/>
      <c r="F86" s="8"/>
      <c r="G86" s="8"/>
    </row>
    <row r="87" spans="1:7" ht="12.75">
      <c r="A87" s="34" t="s">
        <v>79</v>
      </c>
      <c r="B87" s="8"/>
      <c r="C87" s="8"/>
      <c r="D87" s="8"/>
      <c r="E87" s="8"/>
      <c r="F87" s="8"/>
      <c r="G87" s="8"/>
    </row>
    <row r="88" spans="1:7" ht="12.75">
      <c r="A88" s="34" t="s">
        <v>75</v>
      </c>
      <c r="B88" s="8"/>
      <c r="C88" s="8"/>
      <c r="D88" s="8"/>
      <c r="E88" s="8"/>
      <c r="F88" s="8"/>
      <c r="G88" s="8"/>
    </row>
    <row r="89" spans="1:7" ht="12.75">
      <c r="A89" s="34" t="s">
        <v>80</v>
      </c>
      <c r="B89" s="8"/>
      <c r="C89" s="8"/>
      <c r="D89" s="8"/>
      <c r="E89" s="8"/>
      <c r="F89" s="8"/>
      <c r="G89" s="8"/>
    </row>
    <row r="90" spans="1:7" ht="12.75">
      <c r="A90" s="34" t="s">
        <v>81</v>
      </c>
      <c r="B90" s="8"/>
      <c r="C90" s="8"/>
      <c r="D90" s="8"/>
      <c r="E90" s="8"/>
      <c r="F90" s="8"/>
      <c r="G90" s="8"/>
    </row>
    <row r="91" spans="1:7" ht="12.75">
      <c r="A91" s="34" t="s">
        <v>82</v>
      </c>
      <c r="B91" s="8"/>
      <c r="C91" s="8"/>
      <c r="D91" s="8"/>
      <c r="E91" s="8"/>
      <c r="F91" s="8"/>
      <c r="G91" s="8"/>
    </row>
    <row r="92" spans="1:7" ht="12.75">
      <c r="A92" s="34" t="s">
        <v>83</v>
      </c>
      <c r="B92" s="8"/>
      <c r="C92" s="8"/>
      <c r="D92" s="8"/>
      <c r="E92" s="8"/>
      <c r="F92" s="8"/>
      <c r="G92" s="8"/>
    </row>
    <row r="93" spans="1:7" ht="12.75">
      <c r="A93" s="34" t="s">
        <v>84</v>
      </c>
      <c r="B93" s="8"/>
      <c r="C93" s="8"/>
      <c r="D93" s="8"/>
      <c r="E93" s="8"/>
      <c r="F93" s="8"/>
      <c r="G93" s="8"/>
    </row>
    <row r="94" spans="1:7" ht="12.75">
      <c r="A94" s="34" t="s">
        <v>73</v>
      </c>
      <c r="B94" s="50">
        <f aca="true" t="shared" si="7" ref="B94:G94">SUM(B84:B93)</f>
        <v>0</v>
      </c>
      <c r="C94" s="52">
        <f t="shared" si="7"/>
        <v>0</v>
      </c>
      <c r="D94" s="52">
        <f t="shared" si="7"/>
        <v>0</v>
      </c>
      <c r="E94" s="50">
        <f t="shared" si="7"/>
        <v>0</v>
      </c>
      <c r="F94" s="52">
        <f t="shared" si="7"/>
        <v>0</v>
      </c>
      <c r="G94" s="52">
        <f t="shared" si="7"/>
        <v>0</v>
      </c>
    </row>
    <row r="97" spans="1:7" ht="12.75">
      <c r="A97" s="32">
        <v>44013</v>
      </c>
      <c r="B97" s="95" t="s">
        <v>1</v>
      </c>
      <c r="C97" s="96"/>
      <c r="D97" s="97"/>
      <c r="E97" s="95" t="s">
        <v>2</v>
      </c>
      <c r="F97" s="96"/>
      <c r="G97" s="97"/>
    </row>
    <row r="98" spans="1:7" ht="12.75">
      <c r="A98" s="33" t="s">
        <v>74</v>
      </c>
      <c r="B98" s="98"/>
      <c r="C98" s="99"/>
      <c r="D98" s="100"/>
      <c r="E98" s="98"/>
      <c r="F98" s="99"/>
      <c r="G98" s="100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/>
      <c r="C100" s="8"/>
      <c r="D100" s="8"/>
      <c r="E100" s="8"/>
      <c r="F100" s="8"/>
      <c r="G100" s="8"/>
    </row>
    <row r="101" spans="1:7" ht="12.75">
      <c r="A101" s="34" t="s">
        <v>77</v>
      </c>
      <c r="B101" s="8"/>
      <c r="C101" s="8"/>
      <c r="D101" s="8"/>
      <c r="E101" s="8"/>
      <c r="F101" s="8"/>
      <c r="G101" s="8"/>
    </row>
    <row r="102" spans="1:7" ht="12.75">
      <c r="A102" s="34" t="s">
        <v>78</v>
      </c>
      <c r="B102" s="8"/>
      <c r="C102" s="8"/>
      <c r="D102" s="8"/>
      <c r="E102" s="8"/>
      <c r="F102" s="8"/>
      <c r="G102" s="8"/>
    </row>
    <row r="103" spans="1:7" ht="12.75">
      <c r="A103" s="34" t="s">
        <v>79</v>
      </c>
      <c r="B103" s="8"/>
      <c r="C103" s="8"/>
      <c r="D103" s="8"/>
      <c r="E103" s="8"/>
      <c r="F103" s="8"/>
      <c r="G103" s="8"/>
    </row>
    <row r="104" spans="1:7" ht="12.75">
      <c r="A104" s="34" t="s">
        <v>75</v>
      </c>
      <c r="B104" s="8"/>
      <c r="C104" s="8"/>
      <c r="D104" s="8"/>
      <c r="E104" s="8"/>
      <c r="F104" s="8"/>
      <c r="G104" s="8"/>
    </row>
    <row r="105" spans="1:7" ht="12.75">
      <c r="A105" s="34" t="s">
        <v>80</v>
      </c>
      <c r="B105" s="8"/>
      <c r="C105" s="8"/>
      <c r="D105" s="8"/>
      <c r="E105" s="8"/>
      <c r="F105" s="8"/>
      <c r="G105" s="8"/>
    </row>
    <row r="106" spans="1:7" ht="12.75">
      <c r="A106" s="34" t="s">
        <v>81</v>
      </c>
      <c r="B106" s="8"/>
      <c r="C106" s="8"/>
      <c r="D106" s="8"/>
      <c r="E106" s="8"/>
      <c r="F106" s="8"/>
      <c r="G106" s="8"/>
    </row>
    <row r="107" spans="1:7" ht="12.75">
      <c r="A107" s="34" t="s">
        <v>82</v>
      </c>
      <c r="B107" s="8"/>
      <c r="C107" s="8"/>
      <c r="D107" s="8"/>
      <c r="E107" s="8"/>
      <c r="F107" s="8"/>
      <c r="G107" s="8"/>
    </row>
    <row r="108" spans="1:7" ht="12.75">
      <c r="A108" s="34" t="s">
        <v>83</v>
      </c>
      <c r="B108" s="8"/>
      <c r="C108" s="8"/>
      <c r="D108" s="8"/>
      <c r="E108" s="8"/>
      <c r="F108" s="8"/>
      <c r="G108" s="8"/>
    </row>
    <row r="109" spans="1:7" ht="12.75">
      <c r="A109" s="34" t="s">
        <v>84</v>
      </c>
      <c r="B109" s="8"/>
      <c r="C109" s="8"/>
      <c r="D109" s="8"/>
      <c r="E109" s="8"/>
      <c r="F109" s="8"/>
      <c r="G109" s="8"/>
    </row>
    <row r="110" spans="1:7" ht="12.75">
      <c r="A110" s="34" t="s">
        <v>73</v>
      </c>
      <c r="B110" s="50">
        <f aca="true" t="shared" si="8" ref="B110:G110">SUM(B100:B109)</f>
        <v>0</v>
      </c>
      <c r="C110" s="52">
        <f t="shared" si="8"/>
        <v>0</v>
      </c>
      <c r="D110" s="52">
        <f t="shared" si="8"/>
        <v>0</v>
      </c>
      <c r="E110" s="50">
        <f t="shared" si="8"/>
        <v>0</v>
      </c>
      <c r="F110" s="51">
        <f t="shared" si="8"/>
        <v>0</v>
      </c>
      <c r="G110" s="52">
        <f t="shared" si="8"/>
        <v>0</v>
      </c>
    </row>
    <row r="113" spans="1:7" ht="12.75">
      <c r="A113" s="32">
        <v>44044</v>
      </c>
      <c r="B113" s="95" t="s">
        <v>1</v>
      </c>
      <c r="C113" s="96"/>
      <c r="D113" s="97"/>
      <c r="E113" s="95" t="s">
        <v>2</v>
      </c>
      <c r="F113" s="96"/>
      <c r="G113" s="97"/>
    </row>
    <row r="114" spans="1:7" ht="12.75">
      <c r="A114" s="33" t="s">
        <v>74</v>
      </c>
      <c r="B114" s="98"/>
      <c r="C114" s="99"/>
      <c r="D114" s="100"/>
      <c r="E114" s="98"/>
      <c r="F114" s="99"/>
      <c r="G114" s="100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34" t="s">
        <v>76</v>
      </c>
      <c r="B116" s="8"/>
      <c r="C116" s="8"/>
      <c r="D116" s="8"/>
      <c r="E116" s="8"/>
      <c r="F116" s="8"/>
      <c r="G116" s="8"/>
    </row>
    <row r="117" spans="1:7" ht="12.75">
      <c r="A117" s="34" t="s">
        <v>77</v>
      </c>
      <c r="B117" s="8"/>
      <c r="C117" s="8"/>
      <c r="D117" s="8"/>
      <c r="E117" s="8"/>
      <c r="F117" s="8"/>
      <c r="G117" s="8"/>
    </row>
    <row r="118" spans="1:7" ht="12.75">
      <c r="A118" s="34" t="s">
        <v>78</v>
      </c>
      <c r="B118" s="8"/>
      <c r="C118" s="8"/>
      <c r="D118" s="8"/>
      <c r="E118" s="8"/>
      <c r="F118" s="8"/>
      <c r="G118" s="8"/>
    </row>
    <row r="119" spans="1:7" ht="12.75">
      <c r="A119" s="34" t="s">
        <v>79</v>
      </c>
      <c r="B119" s="8"/>
      <c r="C119" s="8"/>
      <c r="D119" s="8"/>
      <c r="E119" s="8"/>
      <c r="F119" s="8"/>
      <c r="G119" s="8"/>
    </row>
    <row r="120" spans="1:7" ht="12.75">
      <c r="A120" s="34" t="s">
        <v>75</v>
      </c>
      <c r="B120" s="8"/>
      <c r="C120" s="8"/>
      <c r="D120" s="8"/>
      <c r="E120" s="8"/>
      <c r="F120" s="8"/>
      <c r="G120" s="8"/>
    </row>
    <row r="121" spans="1:7" ht="12.75">
      <c r="A121" s="34" t="s">
        <v>80</v>
      </c>
      <c r="B121" s="8"/>
      <c r="C121" s="8"/>
      <c r="D121" s="8"/>
      <c r="E121" s="8"/>
      <c r="F121" s="8"/>
      <c r="G121" s="8"/>
    </row>
    <row r="122" spans="1:7" ht="12.75">
      <c r="A122" s="34" t="s">
        <v>81</v>
      </c>
      <c r="B122" s="8"/>
      <c r="C122" s="8"/>
      <c r="D122" s="8"/>
      <c r="E122" s="8"/>
      <c r="F122" s="8"/>
      <c r="G122" s="8"/>
    </row>
    <row r="123" spans="1:7" ht="12.75">
      <c r="A123" s="34" t="s">
        <v>82</v>
      </c>
      <c r="B123" s="8"/>
      <c r="C123" s="8"/>
      <c r="D123" s="8"/>
      <c r="E123" s="8"/>
      <c r="F123" s="8"/>
      <c r="G123" s="8"/>
    </row>
    <row r="124" spans="1:7" ht="12.75">
      <c r="A124" s="34" t="s">
        <v>83</v>
      </c>
      <c r="B124" s="8"/>
      <c r="C124" s="8"/>
      <c r="D124" s="8"/>
      <c r="E124" s="8"/>
      <c r="F124" s="8"/>
      <c r="G124" s="8"/>
    </row>
    <row r="125" spans="1:7" ht="12.75">
      <c r="A125" s="34" t="s">
        <v>84</v>
      </c>
      <c r="B125" s="8"/>
      <c r="C125" s="8"/>
      <c r="D125" s="8"/>
      <c r="E125" s="8"/>
      <c r="F125" s="8"/>
      <c r="G125" s="8"/>
    </row>
    <row r="126" spans="1:7" ht="12.75">
      <c r="A126" s="34" t="s">
        <v>73</v>
      </c>
      <c r="B126" s="50">
        <f aca="true" t="shared" si="9" ref="B126:G126">SUM(B116:B125)</f>
        <v>0</v>
      </c>
      <c r="C126" s="52">
        <f>D126-B126</f>
        <v>0</v>
      </c>
      <c r="D126" s="52">
        <f t="shared" si="9"/>
        <v>0</v>
      </c>
      <c r="E126" s="50">
        <f t="shared" si="9"/>
        <v>0</v>
      </c>
      <c r="F126" s="51">
        <f t="shared" si="9"/>
        <v>0</v>
      </c>
      <c r="G126" s="52">
        <f t="shared" si="9"/>
        <v>0</v>
      </c>
    </row>
    <row r="129" spans="1:7" ht="12.75">
      <c r="A129" s="32">
        <v>44075</v>
      </c>
      <c r="B129" s="95" t="s">
        <v>1</v>
      </c>
      <c r="C129" s="96"/>
      <c r="D129" s="97"/>
      <c r="E129" s="95" t="s">
        <v>2</v>
      </c>
      <c r="F129" s="96"/>
      <c r="G129" s="97"/>
    </row>
    <row r="130" spans="1:7" ht="12.75">
      <c r="A130" s="33" t="s">
        <v>74</v>
      </c>
      <c r="B130" s="98"/>
      <c r="C130" s="99"/>
      <c r="D130" s="100"/>
      <c r="E130" s="98"/>
      <c r="F130" s="99"/>
      <c r="G130" s="100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/>
      <c r="C132" s="8"/>
      <c r="D132" s="8"/>
      <c r="E132" s="8"/>
      <c r="F132" s="8"/>
      <c r="G132" s="8"/>
    </row>
    <row r="133" spans="1:7" ht="12.75">
      <c r="A133" s="34" t="s">
        <v>77</v>
      </c>
      <c r="B133" s="8"/>
      <c r="C133" s="8"/>
      <c r="D133" s="8"/>
      <c r="E133" s="8"/>
      <c r="F133" s="8"/>
      <c r="G133" s="8"/>
    </row>
    <row r="134" spans="1:7" ht="12.75">
      <c r="A134" s="34" t="s">
        <v>78</v>
      </c>
      <c r="B134" s="8"/>
      <c r="C134" s="8"/>
      <c r="D134" s="8"/>
      <c r="E134" s="8"/>
      <c r="F134" s="8"/>
      <c r="G134" s="8"/>
    </row>
    <row r="135" spans="1:7" ht="12.75">
      <c r="A135" s="34" t="s">
        <v>79</v>
      </c>
      <c r="B135" s="8"/>
      <c r="C135" s="8"/>
      <c r="D135" s="8"/>
      <c r="E135" s="8"/>
      <c r="F135" s="8"/>
      <c r="G135" s="8"/>
    </row>
    <row r="136" spans="1:7" ht="12.75">
      <c r="A136" s="34" t="s">
        <v>75</v>
      </c>
      <c r="B136" s="8"/>
      <c r="C136" s="8"/>
      <c r="D136" s="8"/>
      <c r="E136" s="8"/>
      <c r="F136" s="8"/>
      <c r="G136" s="8"/>
    </row>
    <row r="137" spans="1:7" ht="12.75">
      <c r="A137" s="34" t="s">
        <v>80</v>
      </c>
      <c r="B137" s="8"/>
      <c r="C137" s="8"/>
      <c r="D137" s="8"/>
      <c r="E137" s="8"/>
      <c r="F137" s="8"/>
      <c r="G137" s="8"/>
    </row>
    <row r="138" spans="1:7" ht="12.75">
      <c r="A138" s="34" t="s">
        <v>81</v>
      </c>
      <c r="B138" s="8"/>
      <c r="C138" s="8"/>
      <c r="D138" s="8"/>
      <c r="E138" s="8"/>
      <c r="F138" s="8"/>
      <c r="G138" s="8"/>
    </row>
    <row r="139" spans="1:7" ht="12.75">
      <c r="A139" s="34" t="s">
        <v>82</v>
      </c>
      <c r="B139" s="8"/>
      <c r="C139" s="8"/>
      <c r="D139" s="8"/>
      <c r="E139" s="8"/>
      <c r="F139" s="8"/>
      <c r="G139" s="8"/>
    </row>
    <row r="140" spans="1:7" ht="12.75">
      <c r="A140" s="34" t="s">
        <v>83</v>
      </c>
      <c r="B140" s="8"/>
      <c r="C140" s="8"/>
      <c r="D140" s="8"/>
      <c r="E140" s="8"/>
      <c r="F140" s="8"/>
      <c r="G140" s="8"/>
    </row>
    <row r="141" spans="1:7" ht="12.75">
      <c r="A141" s="34" t="s">
        <v>84</v>
      </c>
      <c r="B141" s="8"/>
      <c r="C141" s="8"/>
      <c r="D141" s="8"/>
      <c r="E141" s="8"/>
      <c r="F141" s="8"/>
      <c r="G141" s="8"/>
    </row>
    <row r="142" spans="1:7" ht="12.75">
      <c r="A142" s="34" t="s">
        <v>73</v>
      </c>
      <c r="B142" s="50">
        <f>SUM(B132:B141)</f>
        <v>0</v>
      </c>
      <c r="C142" s="52">
        <f>D142-B142</f>
        <v>0</v>
      </c>
      <c r="D142" s="52">
        <f>SUM(D132:D141)</f>
        <v>0</v>
      </c>
      <c r="E142" s="50">
        <f>SUM(E132:E141)</f>
        <v>0</v>
      </c>
      <c r="F142" s="52">
        <f>G142-E142</f>
        <v>0</v>
      </c>
      <c r="G142" s="52">
        <f>SUM(G132:G141)</f>
        <v>0</v>
      </c>
    </row>
    <row r="145" spans="1:7" ht="12.75">
      <c r="A145" s="32">
        <v>44105</v>
      </c>
      <c r="B145" s="95" t="s">
        <v>1</v>
      </c>
      <c r="C145" s="96"/>
      <c r="D145" s="97"/>
      <c r="E145" s="95" t="s">
        <v>2</v>
      </c>
      <c r="F145" s="96"/>
      <c r="G145" s="97"/>
    </row>
    <row r="146" spans="1:7" ht="12.75">
      <c r="A146" s="33" t="s">
        <v>74</v>
      </c>
      <c r="B146" s="98"/>
      <c r="C146" s="99"/>
      <c r="D146" s="100"/>
      <c r="E146" s="98"/>
      <c r="F146" s="99"/>
      <c r="G146" s="100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/>
      <c r="C148" s="8"/>
      <c r="D148" s="8"/>
      <c r="E148" s="8"/>
      <c r="F148" s="8"/>
      <c r="G148" s="8"/>
    </row>
    <row r="149" spans="1:7" ht="12.75">
      <c r="A149" s="34" t="s">
        <v>77</v>
      </c>
      <c r="B149" s="8"/>
      <c r="C149" s="8"/>
      <c r="D149" s="8"/>
      <c r="E149" s="8"/>
      <c r="F149" s="8"/>
      <c r="G149" s="8"/>
    </row>
    <row r="150" spans="1:7" ht="12.75">
      <c r="A150" s="34" t="s">
        <v>78</v>
      </c>
      <c r="B150" s="8"/>
      <c r="C150" s="8"/>
      <c r="D150" s="8"/>
      <c r="E150" s="8"/>
      <c r="F150" s="8"/>
      <c r="G150" s="8"/>
    </row>
    <row r="151" spans="1:7" ht="12.75">
      <c r="A151" s="34" t="s">
        <v>79</v>
      </c>
      <c r="B151" s="8"/>
      <c r="C151" s="8"/>
      <c r="D151" s="8"/>
      <c r="E151" s="8"/>
      <c r="F151" s="8"/>
      <c r="G151" s="8"/>
    </row>
    <row r="152" spans="1:7" ht="12.75">
      <c r="A152" s="34" t="s">
        <v>75</v>
      </c>
      <c r="B152" s="8"/>
      <c r="C152" s="8"/>
      <c r="D152" s="8"/>
      <c r="E152" s="8"/>
      <c r="F152" s="8"/>
      <c r="G152" s="8"/>
    </row>
    <row r="153" spans="1:7" ht="12.75">
      <c r="A153" s="34" t="s">
        <v>80</v>
      </c>
      <c r="B153" s="8"/>
      <c r="C153" s="8"/>
      <c r="D153" s="8"/>
      <c r="E153" s="8"/>
      <c r="F153" s="8"/>
      <c r="G153" s="8"/>
    </row>
    <row r="154" spans="1:7" ht="12.75">
      <c r="A154" s="34" t="s">
        <v>81</v>
      </c>
      <c r="B154" s="8"/>
      <c r="C154" s="8"/>
      <c r="D154" s="8"/>
      <c r="E154" s="8"/>
      <c r="F154" s="8"/>
      <c r="G154" s="8"/>
    </row>
    <row r="155" spans="1:7" ht="12.75">
      <c r="A155" s="34" t="s">
        <v>82</v>
      </c>
      <c r="B155" s="8"/>
      <c r="C155" s="8"/>
      <c r="D155" s="8"/>
      <c r="E155" s="8"/>
      <c r="F155" s="8"/>
      <c r="G155" s="8"/>
    </row>
    <row r="156" spans="1:7" ht="12.75">
      <c r="A156" s="34" t="s">
        <v>83</v>
      </c>
      <c r="B156" s="8"/>
      <c r="C156" s="8"/>
      <c r="D156" s="8"/>
      <c r="E156" s="8"/>
      <c r="F156" s="8"/>
      <c r="G156" s="8"/>
    </row>
    <row r="157" spans="1:7" ht="12.75">
      <c r="A157" s="34" t="s">
        <v>84</v>
      </c>
      <c r="B157" s="8"/>
      <c r="C157" s="8"/>
      <c r="D157" s="8"/>
      <c r="E157" s="8"/>
      <c r="F157" s="8"/>
      <c r="G157" s="8"/>
    </row>
    <row r="158" spans="1:7" ht="12.75">
      <c r="A158" s="34" t="s">
        <v>73</v>
      </c>
      <c r="B158" s="50">
        <f aca="true" t="shared" si="10" ref="B158:G158">SUM(B148:B157)</f>
        <v>0</v>
      </c>
      <c r="C158" s="52">
        <f t="shared" si="10"/>
        <v>0</v>
      </c>
      <c r="D158" s="52">
        <f t="shared" si="10"/>
        <v>0</v>
      </c>
      <c r="E158" s="50">
        <f t="shared" si="10"/>
        <v>0</v>
      </c>
      <c r="F158" s="52">
        <f t="shared" si="10"/>
        <v>0</v>
      </c>
      <c r="G158" s="52">
        <f t="shared" si="10"/>
        <v>0</v>
      </c>
    </row>
    <row r="161" spans="1:7" ht="12.75">
      <c r="A161" s="32">
        <v>44136</v>
      </c>
      <c r="B161" s="95" t="s">
        <v>1</v>
      </c>
      <c r="C161" s="96"/>
      <c r="D161" s="97"/>
      <c r="E161" s="95" t="s">
        <v>2</v>
      </c>
      <c r="F161" s="96"/>
      <c r="G161" s="97"/>
    </row>
    <row r="162" spans="1:7" ht="12.75">
      <c r="A162" s="33" t="s">
        <v>74</v>
      </c>
      <c r="B162" s="98"/>
      <c r="C162" s="99"/>
      <c r="D162" s="100"/>
      <c r="E162" s="98"/>
      <c r="F162" s="99"/>
      <c r="G162" s="100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/>
      <c r="C164" s="8"/>
      <c r="D164" s="8"/>
      <c r="E164" s="8"/>
      <c r="F164" s="8"/>
      <c r="G164" s="8"/>
    </row>
    <row r="165" spans="1:7" ht="12.75">
      <c r="A165" s="34" t="s">
        <v>77</v>
      </c>
      <c r="B165" s="8"/>
      <c r="C165" s="8"/>
      <c r="D165" s="8"/>
      <c r="E165" s="8"/>
      <c r="F165" s="8"/>
      <c r="G165" s="8"/>
    </row>
    <row r="166" spans="1:7" ht="12.75">
      <c r="A166" s="34" t="s">
        <v>78</v>
      </c>
      <c r="B166" s="8"/>
      <c r="C166" s="8"/>
      <c r="D166" s="8"/>
      <c r="E166" s="8"/>
      <c r="F166" s="8"/>
      <c r="G166" s="8"/>
    </row>
    <row r="167" spans="1:7" ht="12.75">
      <c r="A167" s="34" t="s">
        <v>79</v>
      </c>
      <c r="B167" s="8"/>
      <c r="C167" s="8"/>
      <c r="D167" s="8"/>
      <c r="E167" s="8"/>
      <c r="F167" s="8"/>
      <c r="G167" s="8"/>
    </row>
    <row r="168" spans="1:7" ht="12.75">
      <c r="A168" s="34" t="s">
        <v>75</v>
      </c>
      <c r="B168" s="8"/>
      <c r="C168" s="8"/>
      <c r="D168" s="8"/>
      <c r="E168" s="8"/>
      <c r="F168" s="8"/>
      <c r="G168" s="8"/>
    </row>
    <row r="169" spans="1:7" ht="12.75">
      <c r="A169" s="34" t="s">
        <v>80</v>
      </c>
      <c r="B169" s="8"/>
      <c r="C169" s="8"/>
      <c r="D169" s="8"/>
      <c r="E169" s="8"/>
      <c r="F169" s="8"/>
      <c r="G169" s="8"/>
    </row>
    <row r="170" spans="1:7" ht="12.75">
      <c r="A170" s="34" t="s">
        <v>81</v>
      </c>
      <c r="B170" s="8"/>
      <c r="C170" s="8"/>
      <c r="D170" s="8"/>
      <c r="E170" s="8"/>
      <c r="F170" s="8"/>
      <c r="G170" s="8"/>
    </row>
    <row r="171" spans="1:7" ht="12.75">
      <c r="A171" s="34" t="s">
        <v>82</v>
      </c>
      <c r="B171" s="8"/>
      <c r="C171" s="8"/>
      <c r="D171" s="8"/>
      <c r="E171" s="8"/>
      <c r="F171" s="8"/>
      <c r="G171" s="8"/>
    </row>
    <row r="172" spans="1:7" ht="12.75">
      <c r="A172" s="34" t="s">
        <v>83</v>
      </c>
      <c r="B172" s="8"/>
      <c r="C172" s="8"/>
      <c r="D172" s="8"/>
      <c r="E172" s="8"/>
      <c r="F172" s="8"/>
      <c r="G172" s="8"/>
    </row>
    <row r="173" spans="1:7" ht="12.75">
      <c r="A173" s="34" t="s">
        <v>84</v>
      </c>
      <c r="B173" s="8"/>
      <c r="C173" s="8"/>
      <c r="D173" s="8"/>
      <c r="E173" s="8"/>
      <c r="F173" s="8"/>
      <c r="G173" s="8"/>
    </row>
    <row r="174" spans="1:7" ht="12.75">
      <c r="A174" s="34" t="s">
        <v>73</v>
      </c>
      <c r="B174" s="50">
        <f>SUM(B164:B173)</f>
        <v>0</v>
      </c>
      <c r="C174" s="52">
        <f>D174-B174</f>
        <v>0</v>
      </c>
      <c r="D174" s="52">
        <f>SUM(D164:D173)</f>
        <v>0</v>
      </c>
      <c r="E174" s="50">
        <f>SUM(E164:E173)</f>
        <v>0</v>
      </c>
      <c r="F174" s="52">
        <f>G174-E174</f>
        <v>0</v>
      </c>
      <c r="G174" s="52">
        <f>SUM(G164:G173)</f>
        <v>0</v>
      </c>
    </row>
    <row r="177" spans="1:7" ht="12.75">
      <c r="A177" s="32">
        <v>44166</v>
      </c>
      <c r="B177" s="95" t="s">
        <v>1</v>
      </c>
      <c r="C177" s="96"/>
      <c r="D177" s="97"/>
      <c r="E177" s="95" t="s">
        <v>2</v>
      </c>
      <c r="F177" s="96"/>
      <c r="G177" s="97"/>
    </row>
    <row r="178" spans="1:7" ht="12.75">
      <c r="A178" s="33" t="s">
        <v>74</v>
      </c>
      <c r="B178" s="98"/>
      <c r="C178" s="99"/>
      <c r="D178" s="100"/>
      <c r="E178" s="98"/>
      <c r="F178" s="99"/>
      <c r="G178" s="100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/>
      <c r="C180" s="8"/>
      <c r="D180" s="8"/>
      <c r="E180" s="8"/>
      <c r="F180" s="8"/>
      <c r="G180" s="8"/>
    </row>
    <row r="181" spans="1:7" ht="12.75">
      <c r="A181" s="34" t="s">
        <v>77</v>
      </c>
      <c r="B181" s="8"/>
      <c r="C181" s="8"/>
      <c r="D181" s="8"/>
      <c r="E181" s="8"/>
      <c r="F181" s="8"/>
      <c r="G181" s="8"/>
    </row>
    <row r="182" spans="1:7" ht="12.75">
      <c r="A182" s="34" t="s">
        <v>78</v>
      </c>
      <c r="B182" s="8"/>
      <c r="C182" s="8"/>
      <c r="D182" s="8"/>
      <c r="E182" s="8"/>
      <c r="F182" s="8"/>
      <c r="G182" s="8"/>
    </row>
    <row r="183" spans="1:7" ht="12.75">
      <c r="A183" s="34" t="s">
        <v>79</v>
      </c>
      <c r="B183" s="8"/>
      <c r="C183" s="8"/>
      <c r="D183" s="8"/>
      <c r="E183" s="8"/>
      <c r="F183" s="8"/>
      <c r="G183" s="8"/>
    </row>
    <row r="184" spans="1:7" ht="12.75">
      <c r="A184" s="34" t="s">
        <v>75</v>
      </c>
      <c r="B184" s="8"/>
      <c r="C184" s="8"/>
      <c r="D184" s="8"/>
      <c r="E184" s="8"/>
      <c r="F184" s="8"/>
      <c r="G184" s="8"/>
    </row>
    <row r="185" spans="1:7" ht="12.75">
      <c r="A185" s="34" t="s">
        <v>80</v>
      </c>
      <c r="B185" s="8"/>
      <c r="C185" s="8"/>
      <c r="D185" s="8"/>
      <c r="E185" s="8"/>
      <c r="F185" s="8"/>
      <c r="G185" s="8"/>
    </row>
    <row r="186" spans="1:7" ht="12.75">
      <c r="A186" s="34" t="s">
        <v>81</v>
      </c>
      <c r="B186" s="8"/>
      <c r="C186" s="8"/>
      <c r="D186" s="8"/>
      <c r="E186" s="8"/>
      <c r="F186" s="8"/>
      <c r="G186" s="8"/>
    </row>
    <row r="187" spans="1:7" ht="12.75">
      <c r="A187" s="34" t="s">
        <v>82</v>
      </c>
      <c r="B187" s="8"/>
      <c r="C187" s="8"/>
      <c r="D187" s="8"/>
      <c r="E187" s="8"/>
      <c r="F187" s="8"/>
      <c r="G187" s="8"/>
    </row>
    <row r="188" spans="1:7" ht="12.75">
      <c r="A188" s="34" t="s">
        <v>83</v>
      </c>
      <c r="B188" s="8"/>
      <c r="C188" s="8"/>
      <c r="D188" s="8"/>
      <c r="E188" s="8"/>
      <c r="F188" s="8"/>
      <c r="G188" s="8"/>
    </row>
    <row r="189" spans="1:7" ht="12.75">
      <c r="A189" s="34" t="s">
        <v>84</v>
      </c>
      <c r="B189" s="8"/>
      <c r="C189" s="8"/>
      <c r="D189" s="8"/>
      <c r="E189" s="8"/>
      <c r="F189" s="8"/>
      <c r="G189" s="8"/>
    </row>
    <row r="190" spans="1:7" ht="12.75">
      <c r="A190" s="34" t="s">
        <v>73</v>
      </c>
      <c r="B190" s="50">
        <f aca="true" t="shared" si="11" ref="B190:G190">SUM(B180:B189)</f>
        <v>0</v>
      </c>
      <c r="C190" s="51">
        <f t="shared" si="11"/>
        <v>0</v>
      </c>
      <c r="D190" s="52">
        <f t="shared" si="11"/>
        <v>0</v>
      </c>
      <c r="E190" s="50">
        <f t="shared" si="11"/>
        <v>0</v>
      </c>
      <c r="F190" s="51">
        <f t="shared" si="11"/>
        <v>0</v>
      </c>
      <c r="G190" s="52">
        <f t="shared" si="11"/>
        <v>0</v>
      </c>
    </row>
  </sheetData>
  <sheetProtection/>
  <mergeCells count="24">
    <mergeCell ref="B1:D2"/>
    <mergeCell ref="E1:G2"/>
    <mergeCell ref="B33:D34"/>
    <mergeCell ref="E33:G34"/>
    <mergeCell ref="B49:D50"/>
    <mergeCell ref="E49:G50"/>
    <mergeCell ref="B17:D18"/>
    <mergeCell ref="E17:G18"/>
    <mergeCell ref="B97:D98"/>
    <mergeCell ref="E97:G98"/>
    <mergeCell ref="B113:D114"/>
    <mergeCell ref="E113:G114"/>
    <mergeCell ref="B65:D66"/>
    <mergeCell ref="E65:G66"/>
    <mergeCell ref="B81:D82"/>
    <mergeCell ref="E81:G82"/>
    <mergeCell ref="B161:D162"/>
    <mergeCell ref="E161:G162"/>
    <mergeCell ref="B177:D178"/>
    <mergeCell ref="E177:G178"/>
    <mergeCell ref="B129:D130"/>
    <mergeCell ref="E129:G130"/>
    <mergeCell ref="B145:D146"/>
    <mergeCell ref="E145:G146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D6" sqref="D6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1">
        <v>43921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101" t="s">
        <v>118</v>
      </c>
      <c r="L3" s="53"/>
      <c r="M3" s="55"/>
      <c r="N3" s="55"/>
      <c r="O3" s="55"/>
    </row>
    <row r="4" spans="1:2" ht="12.75">
      <c r="A4" s="57" t="s">
        <v>87</v>
      </c>
      <c r="B4" s="60">
        <v>0.393</v>
      </c>
    </row>
    <row r="5" spans="1:2" ht="12.75">
      <c r="A5" s="57" t="s">
        <v>88</v>
      </c>
      <c r="B5" s="60">
        <v>0.264</v>
      </c>
    </row>
    <row r="6" spans="1:12" ht="12.75">
      <c r="A6" s="57" t="s">
        <v>89</v>
      </c>
      <c r="B6" s="60">
        <v>0.125</v>
      </c>
      <c r="L6" s="54"/>
    </row>
    <row r="7" spans="1:12" ht="12.75">
      <c r="A7" s="57" t="s">
        <v>91</v>
      </c>
      <c r="B7" s="60">
        <v>0.133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2020-04-01T12:09:15Z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